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tfs001\TRANSIT\Working Group\Applications\5307\FY 2024\"/>
    </mc:Choice>
  </mc:AlternateContent>
  <xr:revisionPtr revIDLastSave="0" documentId="8_{587BE34C-8332-4928-80F9-8BF685119290}" xr6:coauthVersionLast="47" xr6:coauthVersionMax="47" xr10:uidLastSave="{00000000-0000-0000-0000-000000000000}"/>
  <bookViews>
    <workbookView xWindow="2870" yWindow="1540" windowWidth="17130" windowHeight="8860" tabRatio="728" xr2:uid="{75C08840-DC01-406E-A0AC-E2168A76067B}"/>
  </bookViews>
  <sheets>
    <sheet name="Instructions" sheetId="10" r:id="rId1"/>
    <sheet name="1. Applicant Info" sheetId="28" r:id="rId2"/>
    <sheet name="2. Vehicle Request Budget Form" sheetId="16" r:id="rId3"/>
    <sheet name="3. Program of Projects" sheetId="27" r:id="rId4"/>
    <sheet name="4.Capital Planning Budget Sheet" sheetId="7" r:id="rId5"/>
    <sheet name="Cap-Plan Source Budget Sheet" sheetId="9" r:id="rId6"/>
    <sheet name="5339 Funding Summary" sheetId="6" r:id="rId7"/>
    <sheet name="Application Letter" sheetId="23" r:id="rId8"/>
    <sheet name="Local Match Commitment Letter" sheetId="24" r:id="rId9"/>
    <sheet name="Local Match Certifcation" sheetId="25" r:id="rId10"/>
    <sheet name="Resolution Local Match" sheetId="26" r:id="rId11"/>
    <sheet name="5. ADA Update" sheetId="30" r:id="rId12"/>
    <sheet name="6. Vehicle Inventory Form" sheetId="12" r:id="rId13"/>
    <sheet name="7. Vehicle Profile Sheet" sheetId="13" r:id="rId14"/>
    <sheet name="8. Fleet Replacement Form" sheetId="15" r:id="rId15"/>
    <sheet name="9. Fleet Classification " sheetId="29" r:id="rId16"/>
    <sheet name="Vehicle Depreciation Sch" sheetId="17" r:id="rId17"/>
    <sheet name="10. Checklist" sheetId="11" r:id="rId18"/>
  </sheets>
  <definedNames>
    <definedName name="_xlnm.Print_Area" localSheetId="1">'1. Applicant Info'!$A$1:$E$38</definedName>
    <definedName name="_xlnm.Print_Area" localSheetId="17">'10. Checklist'!$A$1:$C$91</definedName>
    <definedName name="_xlnm.Print_Area" localSheetId="2">'2. Vehicle Request Budget Form'!$A$1:$G$22</definedName>
    <definedName name="_xlnm.Print_Area" localSheetId="3">'3. Program of Projects'!$A$1:$F$19</definedName>
    <definedName name="_xlnm.Print_Area" localSheetId="4">'4.Capital Planning Budget Sheet'!$A$1:$E$16</definedName>
    <definedName name="_xlnm.Print_Area" localSheetId="11">'5. ADA Update'!$A$1:$C$25</definedName>
    <definedName name="_xlnm.Print_Area" localSheetId="12">'6. Vehicle Inventory Form'!$A$1:$N$55</definedName>
    <definedName name="_xlnm.Print_Area" localSheetId="13">'7. Vehicle Profile Sheet'!$A$1:$V$54</definedName>
    <definedName name="_xlnm.Print_Area" localSheetId="14">'8. Fleet Replacement Form'!$A$1:$H$25</definedName>
    <definedName name="_xlnm.Print_Area" localSheetId="5">'Cap-Plan Source Budget Sheet'!$A$1:$E$20</definedName>
    <definedName name="_xlnm.Print_Area" localSheetId="16">'Vehicle Depreciation Sch'!$A$1:$J$66</definedName>
    <definedName name="_xlnm.Print_Titles" localSheetId="17">'10. Checklist'!$1:$7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6" l="1"/>
  <c r="F13" i="16"/>
  <c r="F10" i="16"/>
  <c r="F8" i="16"/>
  <c r="F6" i="16"/>
  <c r="M7" i="13" l="1"/>
  <c r="B3" i="30"/>
  <c r="C3" i="29"/>
  <c r="D16" i="29"/>
  <c r="E16" i="29"/>
  <c r="C16" i="29"/>
  <c r="D11" i="29"/>
  <c r="E11" i="29"/>
  <c r="C11" i="29"/>
  <c r="D10" i="29"/>
  <c r="D18" i="29" s="1"/>
  <c r="E10" i="29"/>
  <c r="E18" i="29" s="1"/>
  <c r="C10" i="29"/>
  <c r="C18" i="29" l="1"/>
  <c r="B3" i="16"/>
  <c r="E14" i="27" l="1"/>
  <c r="E15" i="27"/>
  <c r="E16" i="27"/>
  <c r="D14" i="27"/>
  <c r="D15" i="27"/>
  <c r="D16" i="27"/>
  <c r="F11" i="27"/>
  <c r="F17" i="27" s="1"/>
  <c r="B6" i="27"/>
  <c r="B4" i="27"/>
  <c r="B3" i="27"/>
  <c r="E13" i="27"/>
  <c r="D13" i="27"/>
  <c r="C11" i="27"/>
  <c r="D11" i="27" l="1"/>
  <c r="F18" i="27" s="1"/>
  <c r="E11" i="27"/>
  <c r="F19" i="27" s="1"/>
  <c r="B5" i="6" l="1"/>
  <c r="B3" i="6"/>
  <c r="E19" i="16"/>
  <c r="H3" i="15"/>
  <c r="N2" i="13"/>
  <c r="L3" i="12"/>
  <c r="B4" i="6"/>
  <c r="G3" i="16"/>
  <c r="B5" i="9"/>
  <c r="B4" i="7"/>
  <c r="D56" i="17"/>
  <c r="H56" i="17" s="1"/>
  <c r="E56" i="17"/>
  <c r="F56" i="17"/>
  <c r="G56" i="17"/>
  <c r="D26" i="17"/>
  <c r="E26" i="17"/>
  <c r="F26" i="17"/>
  <c r="G26" i="17"/>
  <c r="D27" i="17"/>
  <c r="E27" i="17"/>
  <c r="F27" i="17"/>
  <c r="G27" i="17"/>
  <c r="D9" i="17"/>
  <c r="E9" i="17"/>
  <c r="F9" i="17"/>
  <c r="G9" i="17"/>
  <c r="D10" i="17"/>
  <c r="E10" i="17"/>
  <c r="F10" i="17"/>
  <c r="G10" i="17"/>
  <c r="D11" i="17"/>
  <c r="E11" i="17"/>
  <c r="F11" i="17"/>
  <c r="G11" i="17"/>
  <c r="D12" i="17"/>
  <c r="E12" i="17"/>
  <c r="F12" i="17"/>
  <c r="G12" i="17"/>
  <c r="D13" i="17"/>
  <c r="H13" i="17" s="1"/>
  <c r="E13" i="17"/>
  <c r="F13" i="17"/>
  <c r="G13" i="17"/>
  <c r="D14" i="17"/>
  <c r="E14" i="17"/>
  <c r="F14" i="17"/>
  <c r="G14" i="17"/>
  <c r="D15" i="17"/>
  <c r="H15" i="17" s="1"/>
  <c r="E15" i="17"/>
  <c r="F15" i="17"/>
  <c r="G15" i="17"/>
  <c r="D16" i="17"/>
  <c r="E16" i="17"/>
  <c r="F16" i="17"/>
  <c r="G16" i="17"/>
  <c r="H16" i="17" s="1"/>
  <c r="D17" i="17"/>
  <c r="E17" i="17"/>
  <c r="F17" i="17"/>
  <c r="G17" i="17"/>
  <c r="D18" i="17"/>
  <c r="E18" i="17"/>
  <c r="F18" i="17"/>
  <c r="G18" i="17"/>
  <c r="D19" i="17"/>
  <c r="E19" i="17"/>
  <c r="F19" i="17"/>
  <c r="G19" i="17"/>
  <c r="D20" i="17"/>
  <c r="E20" i="17"/>
  <c r="F20" i="17"/>
  <c r="G20" i="17"/>
  <c r="D21" i="17"/>
  <c r="E21" i="17"/>
  <c r="F21" i="17"/>
  <c r="G21" i="17"/>
  <c r="D22" i="17"/>
  <c r="E22" i="17"/>
  <c r="F22" i="17"/>
  <c r="G22" i="17"/>
  <c r="D23" i="17"/>
  <c r="E23" i="17"/>
  <c r="F23" i="17"/>
  <c r="G23" i="17"/>
  <c r="D24" i="17"/>
  <c r="E24" i="17"/>
  <c r="F24" i="17"/>
  <c r="G24" i="17"/>
  <c r="D25" i="17"/>
  <c r="E25" i="17"/>
  <c r="F25" i="17"/>
  <c r="G25" i="17"/>
  <c r="D28" i="17"/>
  <c r="E28" i="17"/>
  <c r="F28" i="17"/>
  <c r="G28" i="17"/>
  <c r="D29" i="17"/>
  <c r="H29" i="17" s="1"/>
  <c r="E29" i="17"/>
  <c r="F29" i="17"/>
  <c r="G29" i="17"/>
  <c r="D30" i="17"/>
  <c r="E30" i="17"/>
  <c r="F30" i="17"/>
  <c r="G30" i="17"/>
  <c r="D31" i="17"/>
  <c r="E31" i="17"/>
  <c r="F31" i="17"/>
  <c r="G31" i="17"/>
  <c r="D32" i="17"/>
  <c r="E32" i="17"/>
  <c r="F32" i="17"/>
  <c r="G32" i="17"/>
  <c r="D33" i="17"/>
  <c r="H33" i="17" s="1"/>
  <c r="E33" i="17"/>
  <c r="F33" i="17"/>
  <c r="G33" i="17"/>
  <c r="D34" i="17"/>
  <c r="E34" i="17"/>
  <c r="F34" i="17"/>
  <c r="G34" i="17"/>
  <c r="B35" i="17"/>
  <c r="D35" i="17"/>
  <c r="E35" i="17"/>
  <c r="F35" i="17"/>
  <c r="G35" i="17"/>
  <c r="D36" i="17"/>
  <c r="E36" i="17"/>
  <c r="F36" i="17"/>
  <c r="G36" i="17"/>
  <c r="D37" i="17"/>
  <c r="E37" i="17"/>
  <c r="F37" i="17"/>
  <c r="G37" i="17"/>
  <c r="D38" i="17"/>
  <c r="E38" i="17"/>
  <c r="F38" i="17"/>
  <c r="G38" i="17"/>
  <c r="D39" i="17"/>
  <c r="E39" i="17"/>
  <c r="F39" i="17"/>
  <c r="G39" i="17"/>
  <c r="D40" i="17"/>
  <c r="E40" i="17"/>
  <c r="F40" i="17"/>
  <c r="G40" i="17"/>
  <c r="D41" i="17"/>
  <c r="E41" i="17"/>
  <c r="F41" i="17"/>
  <c r="G41" i="17"/>
  <c r="D42" i="17"/>
  <c r="E42" i="17"/>
  <c r="F42" i="17"/>
  <c r="G42" i="17"/>
  <c r="D43" i="17"/>
  <c r="E43" i="17"/>
  <c r="F43" i="17"/>
  <c r="G43" i="17"/>
  <c r="D44" i="17"/>
  <c r="E44" i="17"/>
  <c r="F44" i="17"/>
  <c r="G44" i="17"/>
  <c r="D45" i="17"/>
  <c r="E45" i="17"/>
  <c r="F45" i="17"/>
  <c r="G45" i="17"/>
  <c r="D46" i="17"/>
  <c r="E46" i="17"/>
  <c r="F46" i="17"/>
  <c r="G46" i="17"/>
  <c r="D47" i="17"/>
  <c r="E47" i="17"/>
  <c r="F47" i="17"/>
  <c r="G47" i="17"/>
  <c r="D48" i="17"/>
  <c r="E48" i="17"/>
  <c r="F48" i="17"/>
  <c r="G48" i="17"/>
  <c r="D49" i="17"/>
  <c r="E49" i="17"/>
  <c r="F49" i="17"/>
  <c r="G49" i="17"/>
  <c r="D50" i="17"/>
  <c r="E50" i="17"/>
  <c r="F50" i="17"/>
  <c r="G50" i="17"/>
  <c r="D51" i="17"/>
  <c r="E51" i="17"/>
  <c r="F51" i="17"/>
  <c r="G51" i="17"/>
  <c r="D52" i="17"/>
  <c r="E52" i="17"/>
  <c r="F52" i="17"/>
  <c r="G52" i="17"/>
  <c r="D53" i="17"/>
  <c r="E53" i="17"/>
  <c r="F53" i="17"/>
  <c r="G53" i="17"/>
  <c r="D54" i="17"/>
  <c r="E54" i="17"/>
  <c r="F54" i="17"/>
  <c r="G54" i="17"/>
  <c r="D55" i="17"/>
  <c r="H55" i="17" s="1"/>
  <c r="E55" i="17"/>
  <c r="F55" i="17"/>
  <c r="G55" i="17"/>
  <c r="B25" i="13"/>
  <c r="C27" i="17" s="1"/>
  <c r="C25" i="13"/>
  <c r="H25" i="13"/>
  <c r="B27" i="17" s="1"/>
  <c r="M25" i="13"/>
  <c r="B26" i="13"/>
  <c r="C28" i="17" s="1"/>
  <c r="C26" i="13"/>
  <c r="H26" i="13"/>
  <c r="B28" i="17" s="1"/>
  <c r="M26" i="13"/>
  <c r="B27" i="13"/>
  <c r="C29" i="17" s="1"/>
  <c r="C27" i="13"/>
  <c r="H27" i="13"/>
  <c r="B29" i="17" s="1"/>
  <c r="M27" i="13"/>
  <c r="B28" i="13"/>
  <c r="C30" i="17" s="1"/>
  <c r="C28" i="13"/>
  <c r="H28" i="13"/>
  <c r="B30" i="17" s="1"/>
  <c r="M28" i="13"/>
  <c r="B29" i="13"/>
  <c r="C31" i="17" s="1"/>
  <c r="C29" i="13"/>
  <c r="H29" i="13"/>
  <c r="B31" i="17" s="1"/>
  <c r="M29" i="13"/>
  <c r="B30" i="13"/>
  <c r="C32" i="17" s="1"/>
  <c r="C30" i="13"/>
  <c r="H30" i="13"/>
  <c r="B32" i="17" s="1"/>
  <c r="M30" i="13"/>
  <c r="B31" i="13"/>
  <c r="C33" i="17" s="1"/>
  <c r="C31" i="13"/>
  <c r="H31" i="13"/>
  <c r="B33" i="17" s="1"/>
  <c r="M31" i="13"/>
  <c r="B32" i="13"/>
  <c r="C34" i="17" s="1"/>
  <c r="C32" i="13"/>
  <c r="H32" i="13"/>
  <c r="B34" i="17" s="1"/>
  <c r="M32" i="13"/>
  <c r="B33" i="13"/>
  <c r="C35" i="17" s="1"/>
  <c r="C33" i="13"/>
  <c r="H33" i="13"/>
  <c r="M33" i="13"/>
  <c r="B34" i="13"/>
  <c r="C36" i="17" s="1"/>
  <c r="C34" i="13"/>
  <c r="H34" i="13"/>
  <c r="B36" i="17" s="1"/>
  <c r="M34" i="13"/>
  <c r="B35" i="13"/>
  <c r="C37" i="17" s="1"/>
  <c r="C35" i="13"/>
  <c r="H35" i="13"/>
  <c r="B37" i="17" s="1"/>
  <c r="M35" i="13"/>
  <c r="B36" i="13"/>
  <c r="C38" i="17" s="1"/>
  <c r="C36" i="13"/>
  <c r="H36" i="13"/>
  <c r="B38" i="17" s="1"/>
  <c r="M36" i="13"/>
  <c r="B37" i="13"/>
  <c r="C39" i="17" s="1"/>
  <c r="C37" i="13"/>
  <c r="H37" i="13"/>
  <c r="B39" i="17" s="1"/>
  <c r="M37" i="13"/>
  <c r="B38" i="13"/>
  <c r="C40" i="17" s="1"/>
  <c r="C38" i="13"/>
  <c r="H38" i="13"/>
  <c r="B40" i="17" s="1"/>
  <c r="M38" i="13"/>
  <c r="B39" i="13"/>
  <c r="C41" i="17" s="1"/>
  <c r="C39" i="13"/>
  <c r="H39" i="13"/>
  <c r="B41" i="17" s="1"/>
  <c r="M39" i="13"/>
  <c r="B40" i="13"/>
  <c r="C42" i="17" s="1"/>
  <c r="C40" i="13"/>
  <c r="H40" i="13"/>
  <c r="B42" i="17" s="1"/>
  <c r="M40" i="13"/>
  <c r="B41" i="13"/>
  <c r="C43" i="17" s="1"/>
  <c r="C41" i="13"/>
  <c r="H41" i="13"/>
  <c r="B43" i="17" s="1"/>
  <c r="M41" i="13"/>
  <c r="B42" i="13"/>
  <c r="C44" i="17" s="1"/>
  <c r="C42" i="13"/>
  <c r="H42" i="13"/>
  <c r="B44" i="17" s="1"/>
  <c r="M42" i="13"/>
  <c r="B43" i="13"/>
  <c r="C45" i="17" s="1"/>
  <c r="C43" i="13"/>
  <c r="H43" i="13"/>
  <c r="B45" i="17" s="1"/>
  <c r="M43" i="13"/>
  <c r="B44" i="13"/>
  <c r="C46" i="17" s="1"/>
  <c r="C44" i="13"/>
  <c r="H44" i="13"/>
  <c r="B46" i="17" s="1"/>
  <c r="M44" i="13"/>
  <c r="B45" i="13"/>
  <c r="C47" i="17" s="1"/>
  <c r="C45" i="13"/>
  <c r="H45" i="13"/>
  <c r="B47" i="17" s="1"/>
  <c r="M45" i="13"/>
  <c r="B46" i="13"/>
  <c r="C48" i="17" s="1"/>
  <c r="C46" i="13"/>
  <c r="H46" i="13"/>
  <c r="B48" i="17" s="1"/>
  <c r="M46" i="13"/>
  <c r="B47" i="13"/>
  <c r="C49" i="17" s="1"/>
  <c r="C47" i="13"/>
  <c r="H47" i="13"/>
  <c r="B49" i="17" s="1"/>
  <c r="M47" i="13"/>
  <c r="B48" i="13"/>
  <c r="C50" i="17" s="1"/>
  <c r="C48" i="13"/>
  <c r="H48" i="13"/>
  <c r="B50" i="17" s="1"/>
  <c r="M48" i="13"/>
  <c r="B49" i="13"/>
  <c r="C51" i="17" s="1"/>
  <c r="C49" i="13"/>
  <c r="H49" i="13"/>
  <c r="B51" i="17" s="1"/>
  <c r="M49" i="13"/>
  <c r="B50" i="13"/>
  <c r="C52" i="17" s="1"/>
  <c r="C50" i="13"/>
  <c r="H50" i="13"/>
  <c r="B52" i="17" s="1"/>
  <c r="M50" i="13"/>
  <c r="B51" i="13"/>
  <c r="C53" i="17" s="1"/>
  <c r="C51" i="13"/>
  <c r="H51" i="13"/>
  <c r="B53" i="17" s="1"/>
  <c r="M51" i="13"/>
  <c r="B52" i="13"/>
  <c r="C54" i="17" s="1"/>
  <c r="C52" i="13"/>
  <c r="H52" i="13"/>
  <c r="B54" i="17" s="1"/>
  <c r="M52" i="13"/>
  <c r="B53" i="13"/>
  <c r="C55" i="17" s="1"/>
  <c r="C53" i="13"/>
  <c r="H53" i="13"/>
  <c r="B55" i="17" s="1"/>
  <c r="M53" i="13"/>
  <c r="B54" i="13"/>
  <c r="C56" i="17" s="1"/>
  <c r="C54" i="13"/>
  <c r="H54" i="13"/>
  <c r="B56" i="17" s="1"/>
  <c r="M54" i="13"/>
  <c r="B5" i="11"/>
  <c r="M6" i="13"/>
  <c r="M8" i="13"/>
  <c r="M9" i="13"/>
  <c r="M10" i="13"/>
  <c r="M11" i="13"/>
  <c r="M12" i="13"/>
  <c r="M13" i="13"/>
  <c r="M14" i="13"/>
  <c r="M15" i="13"/>
  <c r="M16" i="13"/>
  <c r="M17" i="13"/>
  <c r="M18" i="13"/>
  <c r="M19" i="13"/>
  <c r="M20" i="13"/>
  <c r="M21" i="13"/>
  <c r="M22" i="13"/>
  <c r="M23" i="13"/>
  <c r="M24" i="13"/>
  <c r="M5" i="13"/>
  <c r="H4" i="17"/>
  <c r="C6" i="13"/>
  <c r="C7" i="13"/>
  <c r="C8" i="13"/>
  <c r="C9" i="13"/>
  <c r="C10" i="13"/>
  <c r="C11" i="13"/>
  <c r="C12" i="13"/>
  <c r="C13" i="13"/>
  <c r="C14" i="13"/>
  <c r="C15" i="13"/>
  <c r="C16" i="13"/>
  <c r="C17" i="13"/>
  <c r="C18" i="13"/>
  <c r="C19" i="13"/>
  <c r="C20" i="13"/>
  <c r="C21" i="13"/>
  <c r="C22" i="13"/>
  <c r="C23" i="13"/>
  <c r="C24" i="13"/>
  <c r="C5" i="13"/>
  <c r="D8" i="17"/>
  <c r="G8" i="17"/>
  <c r="G7" i="17"/>
  <c r="E8" i="17"/>
  <c r="D7" i="17"/>
  <c r="F8" i="17"/>
  <c r="F7" i="17"/>
  <c r="E7" i="17"/>
  <c r="H6" i="13"/>
  <c r="B8" i="17" s="1"/>
  <c r="H7" i="13"/>
  <c r="B9" i="17" s="1"/>
  <c r="H8" i="13"/>
  <c r="B10" i="17" s="1"/>
  <c r="H9" i="13"/>
  <c r="B11" i="17" s="1"/>
  <c r="H10" i="13"/>
  <c r="B12" i="17" s="1"/>
  <c r="H11" i="13"/>
  <c r="B13" i="17" s="1"/>
  <c r="H12" i="13"/>
  <c r="B14" i="17" s="1"/>
  <c r="H13" i="13"/>
  <c r="B15" i="17" s="1"/>
  <c r="H14" i="13"/>
  <c r="B16" i="17" s="1"/>
  <c r="H15" i="13"/>
  <c r="B17" i="17" s="1"/>
  <c r="H16" i="13"/>
  <c r="B18" i="17" s="1"/>
  <c r="H17" i="13"/>
  <c r="B19" i="17" s="1"/>
  <c r="H18" i="13"/>
  <c r="B20" i="17" s="1"/>
  <c r="H19" i="13"/>
  <c r="B21" i="17" s="1"/>
  <c r="H20" i="13"/>
  <c r="B22" i="17" s="1"/>
  <c r="H21" i="13"/>
  <c r="B23" i="17" s="1"/>
  <c r="H22" i="13"/>
  <c r="B24" i="17" s="1"/>
  <c r="H23" i="13"/>
  <c r="B25" i="17" s="1"/>
  <c r="H24" i="13"/>
  <c r="B26" i="17" s="1"/>
  <c r="H5" i="13"/>
  <c r="B7" i="17" s="1"/>
  <c r="B6" i="13"/>
  <c r="C8" i="17" s="1"/>
  <c r="B7" i="13"/>
  <c r="C9" i="17" s="1"/>
  <c r="B8" i="13"/>
  <c r="C10" i="17" s="1"/>
  <c r="B9" i="13"/>
  <c r="C11" i="17" s="1"/>
  <c r="B10" i="13"/>
  <c r="C12" i="17" s="1"/>
  <c r="B11" i="13"/>
  <c r="C13" i="17" s="1"/>
  <c r="B12" i="13"/>
  <c r="C14" i="17" s="1"/>
  <c r="B13" i="13"/>
  <c r="C15" i="17" s="1"/>
  <c r="B14" i="13"/>
  <c r="C16" i="17" s="1"/>
  <c r="B15" i="13"/>
  <c r="C17" i="17" s="1"/>
  <c r="B16" i="13"/>
  <c r="C18" i="17" s="1"/>
  <c r="B17" i="13"/>
  <c r="C19" i="17" s="1"/>
  <c r="B18" i="13"/>
  <c r="C20" i="17" s="1"/>
  <c r="B19" i="13"/>
  <c r="C21" i="17" s="1"/>
  <c r="B20" i="13"/>
  <c r="C22" i="17" s="1"/>
  <c r="B21" i="13"/>
  <c r="C23" i="17" s="1"/>
  <c r="B22" i="13"/>
  <c r="C24" i="17" s="1"/>
  <c r="B23" i="13"/>
  <c r="C25" i="17" s="1"/>
  <c r="B24" i="13"/>
  <c r="C26" i="17" s="1"/>
  <c r="B5" i="13"/>
  <c r="C7" i="17" s="1"/>
  <c r="C4" i="17"/>
  <c r="D3" i="15"/>
  <c r="D3" i="12"/>
  <c r="D2" i="13"/>
  <c r="B7" i="9"/>
  <c r="B6" i="7"/>
  <c r="B4" i="9"/>
  <c r="B3" i="7"/>
  <c r="B9" i="9"/>
  <c r="B8" i="7"/>
  <c r="B7" i="6" s="1"/>
  <c r="G61" i="17" l="1"/>
  <c r="G63" i="17"/>
  <c r="G62" i="17"/>
  <c r="G64" i="17"/>
  <c r="G65" i="17"/>
  <c r="I55" i="17"/>
  <c r="J55" i="17" s="1"/>
  <c r="F19" i="16"/>
  <c r="C13" i="7" s="1"/>
  <c r="C13" i="9" s="1"/>
  <c r="C15" i="9" s="1"/>
  <c r="E12" i="6" s="1"/>
  <c r="I56" i="17"/>
  <c r="J56" i="17" s="1"/>
  <c r="I54" i="17"/>
  <c r="J54" i="17" s="1"/>
  <c r="H52" i="17"/>
  <c r="H50" i="17"/>
  <c r="H42" i="17"/>
  <c r="H38" i="17"/>
  <c r="D57" i="17"/>
  <c r="H47" i="17"/>
  <c r="H24" i="17"/>
  <c r="H22" i="17"/>
  <c r="H19" i="17"/>
  <c r="H53" i="17"/>
  <c r="H20" i="17"/>
  <c r="H18" i="17"/>
  <c r="H36" i="17"/>
  <c r="I51" i="17"/>
  <c r="J51" i="17" s="1"/>
  <c r="H45" i="17"/>
  <c r="H48" i="17"/>
  <c r="H41" i="17"/>
  <c r="H35" i="17"/>
  <c r="H34" i="17"/>
  <c r="H25" i="17"/>
  <c r="H10" i="17"/>
  <c r="H46" i="17"/>
  <c r="H39" i="17"/>
  <c r="H32" i="17"/>
  <c r="H23" i="17"/>
  <c r="H21" i="17"/>
  <c r="H26" i="17"/>
  <c r="H40" i="17"/>
  <c r="H37" i="17"/>
  <c r="H30" i="17"/>
  <c r="H17" i="17"/>
  <c r="H44" i="17"/>
  <c r="H14" i="17"/>
  <c r="H11" i="17"/>
  <c r="H9" i="17"/>
  <c r="H54" i="17"/>
  <c r="H49" i="17"/>
  <c r="H31" i="17"/>
  <c r="H12" i="17"/>
  <c r="H43" i="17"/>
  <c r="H27" i="17"/>
  <c r="H8" i="17"/>
  <c r="H51" i="17"/>
  <c r="H28" i="17"/>
  <c r="I50" i="17"/>
  <c r="J50" i="17" s="1"/>
  <c r="I22" i="17"/>
  <c r="J22" i="17" s="1"/>
  <c r="I17" i="17"/>
  <c r="J17" i="17" s="1"/>
  <c r="I39" i="17"/>
  <c r="J39" i="17" s="1"/>
  <c r="I14" i="17"/>
  <c r="J14" i="17" s="1"/>
  <c r="I28" i="17"/>
  <c r="J28" i="17" s="1"/>
  <c r="I36" i="17"/>
  <c r="J36" i="17" s="1"/>
  <c r="I44" i="17"/>
  <c r="J44" i="17" s="1"/>
  <c r="I52" i="17"/>
  <c r="J52" i="17" s="1"/>
  <c r="I25" i="17"/>
  <c r="J25" i="17" s="1"/>
  <c r="I7" i="17"/>
  <c r="J7" i="17" s="1"/>
  <c r="I15" i="17"/>
  <c r="J15" i="17" s="1"/>
  <c r="I29" i="17"/>
  <c r="J29" i="17" s="1"/>
  <c r="I37" i="17"/>
  <c r="J37" i="17" s="1"/>
  <c r="I45" i="17"/>
  <c r="J45" i="17" s="1"/>
  <c r="I53" i="17"/>
  <c r="J53" i="17" s="1"/>
  <c r="I8" i="17"/>
  <c r="J8" i="17" s="1"/>
  <c r="I16" i="17"/>
  <c r="J16" i="17" s="1"/>
  <c r="I30" i="17"/>
  <c r="J30" i="17" s="1"/>
  <c r="I38" i="17"/>
  <c r="J38" i="17" s="1"/>
  <c r="I46" i="17"/>
  <c r="J46" i="17" s="1"/>
  <c r="I9" i="17"/>
  <c r="J9" i="17" s="1"/>
  <c r="I31" i="17"/>
  <c r="J31" i="17" s="1"/>
  <c r="I47" i="17"/>
  <c r="J47" i="17" s="1"/>
  <c r="I21" i="17"/>
  <c r="J21" i="17" s="1"/>
  <c r="I20" i="17"/>
  <c r="J20" i="17" s="1"/>
  <c r="I10" i="17"/>
  <c r="J10" i="17" s="1"/>
  <c r="I18" i="17"/>
  <c r="J18" i="17" s="1"/>
  <c r="I32" i="17"/>
  <c r="J32" i="17" s="1"/>
  <c r="I40" i="17"/>
  <c r="J40" i="17" s="1"/>
  <c r="I48" i="17"/>
  <c r="J48" i="17" s="1"/>
  <c r="I11" i="17"/>
  <c r="J11" i="17" s="1"/>
  <c r="I19" i="17"/>
  <c r="J19" i="17" s="1"/>
  <c r="I33" i="17"/>
  <c r="J33" i="17" s="1"/>
  <c r="I41" i="17"/>
  <c r="J41" i="17" s="1"/>
  <c r="I49" i="17"/>
  <c r="J49" i="17" s="1"/>
  <c r="I24" i="17"/>
  <c r="J24" i="17" s="1"/>
  <c r="I12" i="17"/>
  <c r="J12" i="17" s="1"/>
  <c r="I26" i="17"/>
  <c r="J26" i="17" s="1"/>
  <c r="I34" i="17"/>
  <c r="J34" i="17" s="1"/>
  <c r="I42" i="17"/>
  <c r="J42" i="17" s="1"/>
  <c r="I23" i="17"/>
  <c r="J23" i="17" s="1"/>
  <c r="I13" i="17"/>
  <c r="J13" i="17" s="1"/>
  <c r="I27" i="17"/>
  <c r="J27" i="17" s="1"/>
  <c r="I35" i="17"/>
  <c r="J35" i="17" s="1"/>
  <c r="I43" i="17"/>
  <c r="J43" i="17" s="1"/>
  <c r="H7" i="17"/>
  <c r="J57" i="17" l="1"/>
  <c r="C15" i="7"/>
  <c r="C17" i="9"/>
  <c r="C12" i="6" s="1"/>
  <c r="C19" i="9"/>
  <c r="D12" i="6" s="1"/>
  <c r="F7" i="24" l="1"/>
  <c r="F7" i="23"/>
  <c r="E13" i="6"/>
  <c r="C13" i="6" l="1"/>
  <c r="D13" i="6" l="1"/>
  <c r="D7" i="25" s="1"/>
  <c r="F7" i="26" l="1"/>
  <c r="D11" i="25"/>
  <c r="F9" i="23"/>
  <c r="F10" i="24"/>
</calcChain>
</file>

<file path=xl/sharedStrings.xml><?xml version="1.0" encoding="utf-8"?>
<sst xmlns="http://schemas.openxmlformats.org/spreadsheetml/2006/main" count="534" uniqueCount="424">
  <si>
    <t xml:space="preserve">PROJECT COUNTY: </t>
  </si>
  <si>
    <t>PROJECT NUMBER:</t>
  </si>
  <si>
    <t>Less Federal Funding Share (80%):</t>
  </si>
  <si>
    <t>Total Local Funding Share (20%):</t>
  </si>
  <si>
    <t>Capital</t>
  </si>
  <si>
    <t>Total Capital Budget:</t>
  </si>
  <si>
    <t>TOTAL</t>
  </si>
  <si>
    <t>Mileage</t>
  </si>
  <si>
    <t>Total</t>
  </si>
  <si>
    <t>Vehicle Capital</t>
  </si>
  <si>
    <t>Budget Category</t>
  </si>
  <si>
    <t>A.</t>
  </si>
  <si>
    <t>B.</t>
  </si>
  <si>
    <t>C.</t>
  </si>
  <si>
    <t>FISCAL YEAR:</t>
  </si>
  <si>
    <t>ORIGINAL:</t>
  </si>
  <si>
    <t>X</t>
  </si>
  <si>
    <t>Applicant Name:</t>
  </si>
  <si>
    <t>APPLICANT NAME:</t>
  </si>
  <si>
    <t>Funds</t>
  </si>
  <si>
    <t>Federal</t>
  </si>
  <si>
    <t>Local</t>
  </si>
  <si>
    <t>Instructions</t>
  </si>
  <si>
    <t>Enter Information on Green Tab Worksheets:</t>
  </si>
  <si>
    <t>Enter Applicant Name</t>
  </si>
  <si>
    <t>TIP:</t>
  </si>
  <si>
    <t>Application must be submitted in the order listed on checklist and
all pages are to be in sequence and consecutively numbered in whole numbers including support documents.</t>
  </si>
  <si>
    <t>Exhibits</t>
  </si>
  <si>
    <t>Required Application Package</t>
  </si>
  <si>
    <t>Page No.</t>
  </si>
  <si>
    <t>Current System and Project Description Form</t>
  </si>
  <si>
    <t xml:space="preserve">  1.   General description of service area including delineated boundaries</t>
  </si>
  <si>
    <t xml:space="preserve">   2.   General description of applicant and subcontractors</t>
  </si>
  <si>
    <t xml:space="preserve">   3.   General Description of proposed transportation service</t>
  </si>
  <si>
    <t>(i) Support documentation/Concurrence Letter, if applicable</t>
  </si>
  <si>
    <t xml:space="preserve">  4.   Current fare structure</t>
  </si>
  <si>
    <t>(a) Description of fare eligibility process</t>
  </si>
  <si>
    <t>(i) Copy of fare application form, if applicable</t>
  </si>
  <si>
    <t>(b) Date of last fare increase</t>
  </si>
  <si>
    <t>(c) Planned fare increases</t>
  </si>
  <si>
    <t xml:space="preserve">  5.   Copy of system brochure</t>
  </si>
  <si>
    <t xml:space="preserve">  6.   Describe efforts to market or promote system</t>
  </si>
  <si>
    <t xml:space="preserve">  7.   Describe your method of implementing and announcing service changes and fare Increases</t>
  </si>
  <si>
    <t xml:space="preserve">  8.   Describe coordination efforts</t>
  </si>
  <si>
    <t xml:space="preserve">   9.   System Safety, Security and Emergency Preparedness Plan (SSEPP) updates as applicable</t>
  </si>
  <si>
    <t>Capital Equipment</t>
  </si>
  <si>
    <t>1.  Vehicle Inventory Form</t>
  </si>
  <si>
    <t xml:space="preserve">2.  Vehicle Profile Sheet </t>
  </si>
  <si>
    <t>Public Participation Process</t>
  </si>
  <si>
    <r>
      <t xml:space="preserve">1.  Copy of the </t>
    </r>
    <r>
      <rPr>
        <b/>
        <sz val="11"/>
        <rFont val="Calibri"/>
        <family val="2"/>
      </rPr>
      <t xml:space="preserve">Public Hearing Notice </t>
    </r>
    <r>
      <rPr>
        <sz val="11"/>
        <rFont val="Calibri"/>
        <family val="2"/>
      </rPr>
      <t xml:space="preserve">as it appeared in the newspaper </t>
    </r>
  </si>
  <si>
    <t>2.  Notarized statement verifying publication (publisher’s affidavit)</t>
  </si>
  <si>
    <t>3.  Summary or transcript of the Public Hearing signed by an official of the transit system</t>
  </si>
  <si>
    <t>Complaint and Bid Protest Procedures</t>
  </si>
  <si>
    <t xml:space="preserve">2.  Copy of Bid Protest Procedures                                     </t>
  </si>
  <si>
    <t>Title VI General Reporting Requirements (Civil Rights)</t>
  </si>
  <si>
    <t>2.  Source of Budget Funds Sheet</t>
  </si>
  <si>
    <t xml:space="preserve">    (a) Local Match Documentation Certification</t>
  </si>
  <si>
    <t>1.  Vehicle Depreciation Schedule</t>
  </si>
  <si>
    <t>Completed Application*</t>
  </si>
  <si>
    <t xml:space="preserve">          (Attachments must be inserted directly after question.)</t>
  </si>
  <si>
    <t>Year</t>
  </si>
  <si>
    <t>Equipment Description (Make/Model)</t>
  </si>
  <si>
    <t>Vin Number</t>
  </si>
  <si>
    <t>Source Grant</t>
  </si>
  <si>
    <t>Acquisition Date</t>
  </si>
  <si>
    <t>Cost</t>
  </si>
  <si>
    <t>% Federal Participation</t>
  </si>
  <si>
    <t>Title Holder</t>
  </si>
  <si>
    <t>Location (City)</t>
  </si>
  <si>
    <t>Disposal Date</t>
  </si>
  <si>
    <t>Useful Life</t>
  </si>
  <si>
    <t>Disposal Price</t>
  </si>
  <si>
    <t>VIN Number</t>
  </si>
  <si>
    <t>Funding</t>
  </si>
  <si>
    <t>Vehicle Type</t>
  </si>
  <si>
    <t>Mileage as of (Insert Date)</t>
  </si>
  <si>
    <t>Seating Capacity</t>
  </si>
  <si>
    <t>Tag</t>
  </si>
  <si>
    <t>Model Year</t>
  </si>
  <si>
    <t>Lift (Yes/No)</t>
  </si>
  <si>
    <t>Start Time</t>
  </si>
  <si>
    <t>End Time</t>
  </si>
  <si>
    <t>Duration</t>
  </si>
  <si>
    <t>Usage</t>
  </si>
  <si>
    <t>Sun</t>
  </si>
  <si>
    <t>M</t>
  </si>
  <si>
    <t>T</t>
  </si>
  <si>
    <t>W</t>
  </si>
  <si>
    <t>F</t>
  </si>
  <si>
    <t>Sat</t>
  </si>
  <si>
    <t>Description of Service</t>
  </si>
  <si>
    <t>Make/Model</t>
  </si>
  <si>
    <t>Year of Purchase</t>
  </si>
  <si>
    <t>Mo/Year Placed in Revenue Service</t>
  </si>
  <si>
    <t>Accumulated Mileage</t>
  </si>
  <si>
    <t>Estimated Mo./Yr. to be taken Out of Revenue Service</t>
  </si>
  <si>
    <t>Designed Seating Capacity</t>
  </si>
  <si>
    <t>Engine Type
G-Gas or D-Diesel</t>
  </si>
  <si>
    <t xml:space="preserve">Number of Each Type Vehicle Needed </t>
  </si>
  <si>
    <t>Intended Use
R-Replacement
N-New Service
E-Expansion Service</t>
  </si>
  <si>
    <t>Gas only</t>
  </si>
  <si>
    <t>TOTALS</t>
  </si>
  <si>
    <t>Prices are estimates only and are rounded to the nearest $100. Use highest value on vehicle type when projecting cost for grant.</t>
  </si>
  <si>
    <t>Count</t>
  </si>
  <si>
    <t>Vehicle Year</t>
  </si>
  <si>
    <t>Aggregate Cost of Vehicle</t>
  </si>
  <si>
    <t>Useful Life Years</t>
  </si>
  <si>
    <t>Single Year Value</t>
  </si>
  <si>
    <t>ALDOT has designated the following useful life standards for rolling stock purchases:</t>
  </si>
  <si>
    <t>Type</t>
  </si>
  <si>
    <t>Vehicle</t>
  </si>
  <si>
    <t>FTA Defined Useful Life</t>
  </si>
  <si>
    <t>Bus</t>
  </si>
  <si>
    <t>30' Heavy duty transit bus (includes Body on Chassis)</t>
  </si>
  <si>
    <t>10 Years or 350,000 Miles</t>
  </si>
  <si>
    <t>Cutaway</t>
  </si>
  <si>
    <t>25' - 35' Light duty (Cutaway Chassis)</t>
  </si>
  <si>
    <t>5 Years or 150,000 Miles</t>
  </si>
  <si>
    <t>30' - 35' Medium duty (Cutaway Chassis)</t>
  </si>
  <si>
    <t>7 Years or 200,000 Miles</t>
  </si>
  <si>
    <t>Van</t>
  </si>
  <si>
    <t>Modified Van, High Roof Van (Transit Van)</t>
  </si>
  <si>
    <t>5 Years or 100,000 Miles</t>
  </si>
  <si>
    <t>Minivan</t>
  </si>
  <si>
    <t>Minivans</t>
  </si>
  <si>
    <t>Overall Total Cost</t>
  </si>
  <si>
    <t>Some vehicles are currently pending contract renewal.</t>
  </si>
  <si>
    <t>Over all Total Number of Vehicles ordering will populate.</t>
  </si>
  <si>
    <t>Agency/ALDOT</t>
  </si>
  <si>
    <t>Exhausted Useful Life Year/ Zero Deprecation Value</t>
  </si>
  <si>
    <t>Vehicle Vin #</t>
  </si>
  <si>
    <t>Capital Planning Budget Sheet (Green Tab)</t>
  </si>
  <si>
    <t>Vehicle Request Budget Form (Green Tab)</t>
  </si>
  <si>
    <t>Age of Vehicle</t>
  </si>
  <si>
    <t>Depreciation Value</t>
  </si>
  <si>
    <t>Fiscal Year:</t>
  </si>
  <si>
    <t>Blue Tabs should Automatically populate for your agency, however it is the agency's responsibility to review numbers and ensure they are correct throughout this template.</t>
  </si>
  <si>
    <t>Enter Vehicle Data According to Headings</t>
  </si>
  <si>
    <t>All Green Tabs should automatically total for your agency.  There are other areas which will automatically populate based on information from previous pages.</t>
  </si>
  <si>
    <t>Always copy and paste never drop and drag information.</t>
  </si>
  <si>
    <t>or Older</t>
  </si>
  <si>
    <t>Enter Replacement Vehicle Data According to Required Headings</t>
  </si>
  <si>
    <t>Depreciation amounts should equal on Chart of Accounts, Cost Allocation Matrix and Vehicle Depreciation Schedule.  All vehicles on inventory form should be shown on this form, some will have zero value if they have depreciated completely.</t>
  </si>
  <si>
    <t xml:space="preserve">Grand Total Depreciation </t>
  </si>
  <si>
    <t>Follow these steps and go in the Number order of the tabs when completing.</t>
  </si>
  <si>
    <t>Enter Applicant Name - If not there</t>
  </si>
  <si>
    <t>Vehicle Inventory Form (Green Tab)</t>
  </si>
  <si>
    <t>Vehicle Profile Sheet (Green Tab)</t>
  </si>
  <si>
    <r>
      <t xml:space="preserve">List all vehicles to be replaced with FTA Funding in this application. </t>
    </r>
    <r>
      <rPr>
        <b/>
        <i/>
        <sz val="10"/>
        <rFont val="Calibri"/>
        <family val="2"/>
        <scheme val="minor"/>
      </rPr>
      <t xml:space="preserve">List only FTA Funded Vehicles. </t>
    </r>
  </si>
  <si>
    <t>Fleet Replacement Form (Green Tab)</t>
  </si>
  <si>
    <t>This application has a Standardized Budget for all agencies to use.  Please insert your amount to the closest description you can find.  If you have any questions contact your Regional Manager.</t>
  </si>
  <si>
    <t>Enter Quantity of Each Vehicle Needed for Order</t>
  </si>
  <si>
    <t>Checklist (Green Tab)</t>
  </si>
  <si>
    <t>Exhibit #</t>
  </si>
  <si>
    <t>Federal Capital Assistance:</t>
  </si>
  <si>
    <t>Total:</t>
  </si>
  <si>
    <t>Any rows not used will need to be deleted.</t>
  </si>
  <si>
    <t xml:space="preserve">Any rows not used will need to be deleted. </t>
  </si>
  <si>
    <t>General Fund:</t>
  </si>
  <si>
    <t>10.4 (A)</t>
  </si>
  <si>
    <t xml:space="preserve"> as  local non federal match for</t>
  </si>
  <si>
    <t>here by commits the amount of:</t>
  </si>
  <si>
    <t>for Capital,</t>
  </si>
  <si>
    <t>Federal Assistance in the amount of</t>
  </si>
  <si>
    <t>Local Assistance in the amount of</t>
  </si>
  <si>
    <t>will be used as non-federal match.</t>
  </si>
  <si>
    <t xml:space="preserve"> will be used as non- federal match.</t>
  </si>
  <si>
    <t>List County</t>
  </si>
  <si>
    <t>List Name</t>
  </si>
  <si>
    <t>List only FTA Funded Vehicles.</t>
  </si>
  <si>
    <t>Vehicle Inventory Form.</t>
  </si>
  <si>
    <r>
      <rPr>
        <b/>
        <u/>
        <sz val="14"/>
        <rFont val="Calibri"/>
        <family val="2"/>
        <scheme val="minor"/>
      </rPr>
      <t>ALDOT</t>
    </r>
    <r>
      <rPr>
        <u/>
        <sz val="14"/>
        <rFont val="Calibri"/>
        <family val="2"/>
        <scheme val="minor"/>
      </rPr>
      <t xml:space="preserve"> </t>
    </r>
    <r>
      <rPr>
        <b/>
        <u/>
        <sz val="14"/>
        <rFont val="Calibri"/>
        <family val="2"/>
        <scheme val="minor"/>
      </rPr>
      <t xml:space="preserve">Transit Program Vehicle Profile Sheet </t>
    </r>
    <r>
      <rPr>
        <b/>
        <u/>
        <sz val="12"/>
        <rFont val="Calibri"/>
        <family val="2"/>
        <scheme val="minor"/>
      </rPr>
      <t xml:space="preserve">
</t>
    </r>
    <r>
      <rPr>
        <i/>
        <sz val="12"/>
        <rFont val="Calibri"/>
        <family val="2"/>
        <scheme val="minor"/>
      </rPr>
      <t>List only FTA Funded Vehicles.</t>
    </r>
  </si>
  <si>
    <t>Transit Program Fleet Replacement Form</t>
  </si>
  <si>
    <t>VEHICLE DEPRECIATION SCHEDULE</t>
  </si>
  <si>
    <t>Fiscal Year 2024 Application Checklist</t>
  </si>
  <si>
    <t>PROJECT COUNTY:</t>
  </si>
  <si>
    <t xml:space="preserve"> (b) Annual ADA Update and Certification Form</t>
  </si>
  <si>
    <t>5.  Copy of TIP pages showing projects</t>
  </si>
  <si>
    <t xml:space="preserve">    (a) Rolling Stock Capital Budget</t>
  </si>
  <si>
    <t xml:space="preserve">    (a) Rolling Stock Capital Source Budget Sheet (80%/20% Funding )</t>
  </si>
  <si>
    <t>Rolling Stock Capital</t>
  </si>
  <si>
    <t>1. Capital (Varies)</t>
  </si>
  <si>
    <t>2. Total</t>
  </si>
  <si>
    <t>Project No.:</t>
  </si>
  <si>
    <t>Urbanized Area:</t>
  </si>
  <si>
    <t>Anytown, Alabama</t>
  </si>
  <si>
    <t>Project Information:</t>
  </si>
  <si>
    <t>Quantity</t>
  </si>
  <si>
    <t>FTA Amount</t>
  </si>
  <si>
    <t>Local Match Amount</t>
  </si>
  <si>
    <t>Total Eligible Costs</t>
  </si>
  <si>
    <t>SCOPE</t>
  </si>
  <si>
    <t>ACTIVITY</t>
  </si>
  <si>
    <t xml:space="preserve">111-00 BUS ROLLINGSTOCK - </t>
  </si>
  <si>
    <t>Estimated Total Eligible Cost:</t>
  </si>
  <si>
    <t>Federal Share:</t>
  </si>
  <si>
    <t>Local Share:</t>
  </si>
  <si>
    <t>UPT- List Number</t>
  </si>
  <si>
    <t xml:space="preserve"> The Total Eligible Cost is the overall total cost of all  vehicles combined.  </t>
  </si>
  <si>
    <t>10.   Americans with Disabilities Act Compliance Documentation</t>
  </si>
  <si>
    <t>1.  Line-Item Budget Sheet</t>
  </si>
  <si>
    <t xml:space="preserve">4. Program of Projects </t>
  </si>
  <si>
    <t>5.  Local Match Commitment Letter</t>
  </si>
  <si>
    <r>
      <t>11.12.04</t>
    </r>
    <r>
      <rPr>
        <sz val="10"/>
        <rFont val="Calibri"/>
        <family val="2"/>
      </rPr>
      <t xml:space="preserve"> BUY </t>
    </r>
    <r>
      <rPr>
        <u/>
        <sz val="10"/>
        <rFont val="Calibri"/>
        <family val="2"/>
      </rPr>
      <t xml:space="preserve">REPLACEMENT </t>
    </r>
    <r>
      <rPr>
        <sz val="10"/>
        <rFont val="Calibri"/>
        <family val="2"/>
      </rPr>
      <t>&lt;30-FT BUS – 80%</t>
    </r>
  </si>
  <si>
    <r>
      <t>11.12.15</t>
    </r>
    <r>
      <rPr>
        <sz val="10"/>
        <rFont val="Calibri"/>
        <family val="2"/>
      </rPr>
      <t xml:space="preserve"> BUY </t>
    </r>
    <r>
      <rPr>
        <u/>
        <sz val="10"/>
        <rFont val="Calibri"/>
        <family val="2"/>
      </rPr>
      <t>REPLACEMENT</t>
    </r>
    <r>
      <rPr>
        <sz val="10"/>
        <rFont val="Calibri"/>
        <family val="2"/>
      </rPr>
      <t xml:space="preserve"> VAN – 80%</t>
    </r>
  </si>
  <si>
    <r>
      <t>11.13.04</t>
    </r>
    <r>
      <rPr>
        <sz val="10"/>
        <rFont val="Calibri"/>
        <family val="2"/>
      </rPr>
      <t xml:space="preserve">  BUY &lt;30-FT BUS FOR </t>
    </r>
    <r>
      <rPr>
        <u/>
        <sz val="10"/>
        <rFont val="Calibri"/>
        <family val="2"/>
      </rPr>
      <t>SVC EXPANSION</t>
    </r>
    <r>
      <rPr>
        <sz val="10"/>
        <rFont val="Calibri"/>
        <family val="2"/>
      </rPr>
      <t xml:space="preserve"> – 80%</t>
    </r>
  </si>
  <si>
    <r>
      <t>11.13.15</t>
    </r>
    <r>
      <rPr>
        <sz val="10"/>
        <rFont val="Calibri"/>
        <family val="2"/>
      </rPr>
      <t xml:space="preserve">  BUY VAN FOR </t>
    </r>
    <r>
      <rPr>
        <u/>
        <sz val="10"/>
        <rFont val="Calibri"/>
        <family val="2"/>
      </rPr>
      <t>SVC EXPANSION</t>
    </r>
    <r>
      <rPr>
        <sz val="10"/>
        <rFont val="Calibri"/>
        <family val="2"/>
      </rPr>
      <t xml:space="preserve"> – 80%</t>
    </r>
  </si>
  <si>
    <t>Program of Project (Green Tab)</t>
  </si>
  <si>
    <t>Enter Urbanized Area</t>
  </si>
  <si>
    <t>11.12.04 BUY REPLACEMENT &lt;30-FT BUS – 80%</t>
  </si>
  <si>
    <t>11.12.15 BUY REPLACEMENT VAN – 80%</t>
  </si>
  <si>
    <t>11.13.04  BUY &lt;30-FT BUS FOR SVC EXPANSION – 80%</t>
  </si>
  <si>
    <t>11.13.15  BUY VAN FOR SVC EXPANSION – 80%</t>
  </si>
  <si>
    <t>a.</t>
  </si>
  <si>
    <t>b.</t>
  </si>
  <si>
    <t>Are they Replacements (11.12) or Expansion Vehicles (11.13)?</t>
  </si>
  <si>
    <t>Are they over 30 Foot (.04) in size or not (.15)?</t>
  </si>
  <si>
    <t>Selections:</t>
  </si>
  <si>
    <t>Legal Name of Applicant:</t>
  </si>
  <si>
    <t>Complete the areas in yellow then remove fill before placing in grant</t>
  </si>
  <si>
    <t>Mailing Address:</t>
  </si>
  <si>
    <t>(Please include Zip Code plus 4)</t>
  </si>
  <si>
    <t>Physical Address:</t>
  </si>
  <si>
    <t>Date:</t>
  </si>
  <si>
    <t>Title:</t>
  </si>
  <si>
    <t>Telephone:</t>
  </si>
  <si>
    <t>Fax:</t>
  </si>
  <si>
    <t>Email Address:</t>
  </si>
  <si>
    <t>SAMS.gov Unique Entity Identifier Number:</t>
  </si>
  <si>
    <t>Designated Transit Provider Name:</t>
  </si>
  <si>
    <t>Name of Subcontractors:</t>
  </si>
  <si>
    <t xml:space="preserve">Area(s) to be Served by Project: </t>
  </si>
  <si>
    <t>Congressional District(s):</t>
  </si>
  <si>
    <t>Service Area Population:</t>
  </si>
  <si>
    <t>Service Area Square Miles:</t>
  </si>
  <si>
    <t>Hours of Operation:</t>
  </si>
  <si>
    <t>Days of Operation:</t>
  </si>
  <si>
    <t>Project Number:</t>
  </si>
  <si>
    <t>Types of Routes Operated:</t>
  </si>
  <si>
    <t>Demand Response Route(s)</t>
  </si>
  <si>
    <t>Fixed Route(s)</t>
  </si>
  <si>
    <t>Deviated/Flex Route(s)</t>
  </si>
  <si>
    <t>Commuter Route(s)</t>
  </si>
  <si>
    <t>Vanpool Route(s)</t>
  </si>
  <si>
    <t>School Tripper Route(s)</t>
  </si>
  <si>
    <t>Contract Route(s)</t>
  </si>
  <si>
    <t>Enter Legal Name. (City, Commission, etc.)</t>
  </si>
  <si>
    <t>Enter Title of Contact Person</t>
  </si>
  <si>
    <t>Enter Telephone Number</t>
  </si>
  <si>
    <t>Enter Email Address</t>
  </si>
  <si>
    <t>Enter SAM'S Unique Identifier Number.</t>
  </si>
  <si>
    <t>Enter Areas to be Served - County or City</t>
  </si>
  <si>
    <t>Enter Congressional District</t>
  </si>
  <si>
    <t>Enter Service Area Population</t>
  </si>
  <si>
    <t>Enter Hours of Operation</t>
  </si>
  <si>
    <t>Enter Days of Operation</t>
  </si>
  <si>
    <t>Fleet Classification Form</t>
  </si>
  <si>
    <t>Before Award</t>
  </si>
  <si>
    <t>Approval</t>
  </si>
  <si>
    <t>Amount of</t>
  </si>
  <si>
    <t>Change</t>
  </si>
  <si>
    <t>After Award</t>
  </si>
  <si>
    <t>I.</t>
  </si>
  <si>
    <t xml:space="preserve">Active Fleet </t>
  </si>
  <si>
    <t xml:space="preserve">A. Peak Requirement </t>
  </si>
  <si>
    <t xml:space="preserve">B. Spares </t>
  </si>
  <si>
    <t xml:space="preserve">C. Total (A+B) </t>
  </si>
  <si>
    <t>D. Spare Ratio (B/A)</t>
  </si>
  <si>
    <t>II.</t>
  </si>
  <si>
    <t>Inactive Fleet</t>
  </si>
  <si>
    <t xml:space="preserve">A. Contingency Reserve </t>
  </si>
  <si>
    <t xml:space="preserve">B. Pending Disposal </t>
  </si>
  <si>
    <t>III.</t>
  </si>
  <si>
    <t>Total Fleet (I.C. + II.C)</t>
  </si>
  <si>
    <t>Applicant Info (Green Tab)</t>
  </si>
  <si>
    <t>Applicant Information Sheet</t>
  </si>
  <si>
    <t>Fleet Classification (Green Tab)</t>
  </si>
  <si>
    <r>
      <t xml:space="preserve">Total number of Project Vehicles </t>
    </r>
    <r>
      <rPr>
        <b/>
        <i/>
        <sz val="11"/>
        <rFont val="Calibri"/>
        <family val="2"/>
        <scheme val="minor"/>
      </rPr>
      <t>(Number only)</t>
    </r>
    <r>
      <rPr>
        <b/>
        <sz val="11"/>
        <rFont val="Calibri"/>
        <family val="2"/>
        <scheme val="minor"/>
      </rPr>
      <t>:</t>
    </r>
  </si>
  <si>
    <r>
      <t xml:space="preserve">Number of back-up vehicles within the number above </t>
    </r>
    <r>
      <rPr>
        <b/>
        <i/>
        <sz val="11"/>
        <rFont val="Calibri"/>
        <family val="2"/>
        <scheme val="minor"/>
      </rPr>
      <t>(Number Only)</t>
    </r>
    <r>
      <rPr>
        <b/>
        <sz val="11"/>
        <rFont val="Calibri"/>
        <family val="2"/>
        <scheme val="minor"/>
      </rPr>
      <t>:</t>
    </r>
  </si>
  <si>
    <r>
      <t xml:space="preserve">Annual Americans with Disabilities Act (ADA) Update </t>
    </r>
    <r>
      <rPr>
        <b/>
        <u/>
        <sz val="14"/>
        <rFont val="Calibri"/>
        <family val="2"/>
      </rPr>
      <t>and Certification Form</t>
    </r>
  </si>
  <si>
    <t xml:space="preserve">Transit Provider: </t>
  </si>
  <si>
    <t xml:space="preserve">Six (6) Service Criteria </t>
  </si>
  <si>
    <t>Y/N</t>
  </si>
  <si>
    <t>1. Service Area</t>
  </si>
  <si>
    <t>Service to all origins and destinations within the defined area</t>
  </si>
  <si>
    <t>Coordination with contiguous/overlapping service areas</t>
  </si>
  <si>
    <t>2. Response Time</t>
  </si>
  <si>
    <t>Requests accepted during normal business hours on “next day" basis</t>
  </si>
  <si>
    <t>Requests accepted on all days prior to days of service (e.g., weekends/holidays)</t>
  </si>
  <si>
    <t>Requests accepted at least 14 days in advance</t>
  </si>
  <si>
    <t>Trips scheduled within one hour of requested pickup time</t>
  </si>
  <si>
    <t>3. Fares</t>
  </si>
  <si>
    <t>No more than twice the base fixed fare for eligible individuals</t>
  </si>
  <si>
    <t>Compliance with companion fare requirement</t>
  </si>
  <si>
    <t>Compliance with personal care attendant fare requirement</t>
  </si>
  <si>
    <t>4. Days and Hours of Service</t>
  </si>
  <si>
    <t>Paratransit provided during all days and hours when fixed route service is in operation</t>
  </si>
  <si>
    <t>5. Trip Purposes</t>
  </si>
  <si>
    <t>No restriction on types of trip purposes</t>
  </si>
  <si>
    <t>No restriction by trip purpose in scheduling</t>
  </si>
  <si>
    <t>6. Capacity Constraints</t>
  </si>
  <si>
    <t>No restrictions on the number of trips an individual will be provided</t>
  </si>
  <si>
    <t>No waiting list for access to the service</t>
  </si>
  <si>
    <t>No substantial numbers of significantly untimely pickups for initial or return trips</t>
  </si>
  <si>
    <t>No substantial number of trip denials or missed trips</t>
  </si>
  <si>
    <t>No substantial numbers of trips with excessive trip lengths</t>
  </si>
  <si>
    <t>When capacity in unavailable, subscription trips are less than 50%</t>
  </si>
  <si>
    <t>CERTIFICATION OF PARATRANSIT PLAN</t>
  </si>
  <si>
    <t xml:space="preserve">Signed by: </t>
  </si>
  <si>
    <t>List Transit Provider</t>
  </si>
  <si>
    <t>Annual Americans with Disabilities Act (ADA) Update  and Certification Form (Green Tab)</t>
  </si>
  <si>
    <t>Applicant must complete all information.</t>
  </si>
  <si>
    <r>
      <t xml:space="preserve">Note: All vehicle capital requests will be evaluated by ALDOT. The number and types of vehicles awarded are contingent upon available funding.   </t>
    </r>
    <r>
      <rPr>
        <b/>
        <u/>
        <sz val="11"/>
        <rFont val="Calibri"/>
        <family val="2"/>
      </rPr>
      <t>Replacement</t>
    </r>
    <r>
      <rPr>
        <b/>
        <sz val="11"/>
        <rFont val="Calibri"/>
        <family val="2"/>
      </rPr>
      <t xml:space="preserve"> – an applicant requesting to replace vehicles funded through ALDOT. </t>
    </r>
    <r>
      <rPr>
        <b/>
        <u/>
        <sz val="11"/>
        <rFont val="Calibri"/>
        <family val="2"/>
      </rPr>
      <t>Expansion</t>
    </r>
    <r>
      <rPr>
        <b/>
        <sz val="11"/>
        <rFont val="Calibri"/>
        <family val="2"/>
      </rPr>
      <t xml:space="preserve"> – an applicant currently has vehicles funded by ALDOT and desires to purchase new vehicles to meet service needs. </t>
    </r>
    <r>
      <rPr>
        <b/>
        <u/>
        <sz val="11"/>
        <rFont val="Calibri"/>
        <family val="2"/>
      </rPr>
      <t xml:space="preserve">New Service </t>
    </r>
    <r>
      <rPr>
        <b/>
        <sz val="11"/>
        <rFont val="Calibri"/>
        <family val="2"/>
      </rPr>
      <t xml:space="preserve">– an applicant that has not purchased vehicles through ALDOT. </t>
    </r>
  </si>
  <si>
    <t>Applicant must complete all areas of this form.</t>
  </si>
  <si>
    <t>Most information will pull from the previous form. Applicant will need to add what is missing.</t>
  </si>
  <si>
    <t>Designated Transit Provider Letter</t>
  </si>
  <si>
    <t>Transit Provider Contact Person:</t>
  </si>
  <si>
    <t>Enter Transit Provider Contact Person for Grant.</t>
  </si>
  <si>
    <t>Enter Project Number: UPT- ???</t>
  </si>
  <si>
    <t>Condition (New, Excellent, Good, Fair, or Poor)</t>
  </si>
  <si>
    <t xml:space="preserve">Other Areas have formulas. </t>
  </si>
  <si>
    <t>* Total Fleet Before Award Approval  Should match count on Vehicle Inventory Form.</t>
  </si>
  <si>
    <t>Transit Van (Rear or Side Load)</t>
  </si>
  <si>
    <t>Vehicle Type 
Price ranges are estimates and subject to change. Prices include mobility device stations only. Other options are not included.</t>
  </si>
  <si>
    <t>Number of Mobility Device Stations Per Vehicle</t>
  </si>
  <si>
    <t># M/D Stations</t>
  </si>
  <si>
    <t># M/D = Number of Mobiltiy Device Stations</t>
  </si>
  <si>
    <t>Enter Date.</t>
  </si>
  <si>
    <t>Enter Mailing Address</t>
  </si>
  <si>
    <t>Enter Physical Address</t>
  </si>
  <si>
    <t>Enter Designated Transit Provider Name</t>
  </si>
  <si>
    <t>Enter Transit Provider Mailing Address</t>
  </si>
  <si>
    <t>Enter Transit Provider Physical Address</t>
  </si>
  <si>
    <t>Enter any Names of Subcontractors</t>
  </si>
  <si>
    <t>Overall Total Cost will Automatically Populate Based on Number Entered.</t>
  </si>
  <si>
    <t>Enter Service Area Square Miles</t>
  </si>
  <si>
    <t>Enter Total Number of Project Vehicles which ALDOT Holds Title (Number only). Should match Vehicle Inventory Form</t>
  </si>
  <si>
    <t>Number of Back-up Vehicles Within the Number Above (Number Only)</t>
  </si>
  <si>
    <t>Select Types of Routes Transit Provider Operates</t>
  </si>
  <si>
    <t>Enter Quanity of Vehicles Ordering Based on Type and Size</t>
  </si>
  <si>
    <t>Enter Fiscal Year - If not there</t>
  </si>
  <si>
    <t>Enter Total Eligible Cost.  This would be the overall cost for all vehicles in that type and size.</t>
  </si>
  <si>
    <t>The Scope Area will Automatically Populate Based on the Numbers Entered</t>
  </si>
  <si>
    <t>Overall Total Costs will Automatically Populate Based on the Numbers Entered</t>
  </si>
  <si>
    <t>Enter Project No - If not there</t>
  </si>
  <si>
    <t>Transit Provider will Automatically Populate</t>
  </si>
  <si>
    <t>Enter Project County - If not there</t>
  </si>
  <si>
    <t>Enter Agency RPT Number - If not there</t>
  </si>
  <si>
    <t>Total Amount for Vehicle Purchases will Auto-Populate - Double check amount</t>
  </si>
  <si>
    <t>Answer Questions Yes or No</t>
  </si>
  <si>
    <t>Revise the Certification of Paratranist Plan at the Bottom with Your Transit Provider Name</t>
  </si>
  <si>
    <t>Obtain Appropriate Signature of Transit Provider</t>
  </si>
  <si>
    <t>Enter Vehicle Data According to Headings - If not there</t>
  </si>
  <si>
    <t>For Columns Before Award Approval, Amount of Change, and After Award Approval</t>
  </si>
  <si>
    <t>In Section I For A Enter Number of Vehicles Needed for Peak Service</t>
  </si>
  <si>
    <t>In Section I For B Enter  Number of Spare Vehicles</t>
  </si>
  <si>
    <t>In Section II For A Enter Contingency Reserve Vehicles (Back-ups)</t>
  </si>
  <si>
    <t>In Section II For B Enter Vehicles Pending Disposal that are not Used</t>
  </si>
  <si>
    <t>In Section I For C Enter the Total Active Fleet Vehicles. This would be A + B</t>
  </si>
  <si>
    <t>In Section III Enter Total Fleet Count.  This would be Section I C + Section II C</t>
  </si>
  <si>
    <t>Once all Items are in Proper Order of Checklist, then Insert Page Numbers</t>
  </si>
  <si>
    <t xml:space="preserve">(Amounts should correspond to Source Funding Sheets and Budget sheets for 5339 Funding.) (A. Federal Funds + B. Local Funds = C. Total) </t>
  </si>
  <si>
    <r>
      <t>The (</t>
    </r>
    <r>
      <rPr>
        <b/>
        <sz val="11"/>
        <color rgb="FF000000"/>
        <rFont val="Calibri"/>
        <family val="2"/>
      </rPr>
      <t>Transit Provider Name</t>
    </r>
    <r>
      <rPr>
        <sz val="11"/>
        <color rgb="FF000000"/>
        <rFont val="Calibri"/>
        <family val="2"/>
      </rPr>
      <t xml:space="preserve">) hereby certifies that it has completed the </t>
    </r>
    <r>
      <rPr>
        <b/>
        <i/>
        <sz val="11"/>
        <rFont val="Calibri"/>
        <family val="2"/>
      </rPr>
      <t xml:space="preserve">2023 </t>
    </r>
    <r>
      <rPr>
        <b/>
        <i/>
        <sz val="11"/>
        <color rgb="FF000000"/>
        <rFont val="Calibri"/>
        <family val="2"/>
      </rPr>
      <t>Paratransit Review</t>
    </r>
    <r>
      <rPr>
        <sz val="11"/>
        <color rgb="FF000000"/>
        <rFont val="Calibri"/>
        <family val="2"/>
      </rPr>
      <t xml:space="preserve"> as required under 49 CFR 37.139(j) and finds it to be in conformance with the transportation plan developed under 49 CFR part 613 and 23 CFR part 450 (the FTA/FHWA joint planning regulation). This certification is valid for one year. </t>
    </r>
  </si>
  <si>
    <t>3. Transit Program Fleet Replacement Form</t>
  </si>
  <si>
    <t>4. Fleet Classification Form</t>
  </si>
  <si>
    <r>
      <t>(a)</t>
    </r>
    <r>
      <rPr>
        <sz val="7"/>
        <rFont val="Times New Roman"/>
        <family val="1"/>
      </rPr>
      <t xml:space="preserve">    </t>
    </r>
    <r>
      <rPr>
        <sz val="11"/>
        <rFont val="Calibri"/>
        <family val="2"/>
      </rPr>
      <t>Service area population</t>
    </r>
  </si>
  <si>
    <r>
      <t>(b)</t>
    </r>
    <r>
      <rPr>
        <sz val="7"/>
        <rFont val="Times New Roman"/>
        <family val="1"/>
      </rPr>
      <t xml:space="preserve">   </t>
    </r>
    <r>
      <rPr>
        <sz val="11"/>
        <rFont val="Calibri"/>
        <family val="2"/>
      </rPr>
      <t>Service area square miles</t>
    </r>
  </si>
  <si>
    <r>
      <t>(c)</t>
    </r>
    <r>
      <rPr>
        <sz val="7"/>
        <rFont val="Times New Roman"/>
        <family val="1"/>
      </rPr>
      <t xml:space="preserve">    </t>
    </r>
    <r>
      <rPr>
        <sz val="11"/>
        <rFont val="Calibri"/>
        <family val="2"/>
      </rPr>
      <t>System start-up date</t>
    </r>
  </si>
  <si>
    <r>
      <t>(d)</t>
    </r>
    <r>
      <rPr>
        <sz val="7"/>
        <rFont val="Times New Roman"/>
        <family val="1"/>
      </rPr>
      <t xml:space="preserve">   </t>
    </r>
    <r>
      <rPr>
        <sz val="11"/>
        <rFont val="Calibri"/>
        <family val="2"/>
      </rPr>
      <t>Brief history of system</t>
    </r>
  </si>
  <si>
    <r>
      <t>(e)</t>
    </r>
    <r>
      <rPr>
        <sz val="7"/>
        <rFont val="Times New Roman"/>
        <family val="1"/>
      </rPr>
      <t xml:space="preserve">    </t>
    </r>
    <r>
      <rPr>
        <sz val="11"/>
        <rFont val="Calibri"/>
        <family val="2"/>
      </rPr>
      <t>Mission statement</t>
    </r>
  </si>
  <si>
    <t>(f)  Current year goals and objectives</t>
  </si>
  <si>
    <t>(a) Organization chart(s)</t>
  </si>
  <si>
    <t>(ii) Documentation certifying compliance with crossing state lines, if applicable</t>
  </si>
  <si>
    <t>(a) Projected marketing budget</t>
  </si>
  <si>
    <t>(a) Provide directory of local Transportation Steering Committee</t>
  </si>
  <si>
    <t>(b) Provide schedule of Transportation Steering Committee meetings for FY-2024</t>
  </si>
  <si>
    <t xml:space="preserve"> (a) Copy of current ADA Complementary Paratransit Plan, if applicable</t>
  </si>
  <si>
    <t>4.  Public Hearing documentation from the most recent TIP process</t>
  </si>
  <si>
    <t xml:space="preserve">1.  Copy of written procedures addressing complaints (excluding Title VI)    </t>
  </si>
  <si>
    <t xml:space="preserve">    (a) Grant Coversheet attached</t>
  </si>
  <si>
    <t>1. Final Document developed should have:</t>
  </si>
  <si>
    <t xml:space="preserve">    (b) Application Checklist correctly completed and attached</t>
  </si>
  <si>
    <t xml:space="preserve">    (c) All Application Checklist questions answered</t>
  </si>
  <si>
    <t xml:space="preserve">    (d) All Application Checklist items requested are attached and in sequence with question.</t>
  </si>
  <si>
    <t xml:space="preserve">    (e) Final document pages are consecutively numbered in whole numbers and in sequence of checklist including support documents.</t>
  </si>
  <si>
    <t xml:space="preserve">    (f) Follow Grant Application submission process as indicated in instructions.</t>
  </si>
  <si>
    <t>*No instructions or other items not listed on the checklist should be submitted within final application document.</t>
  </si>
  <si>
    <t>3.  Section 5339 Vehicle Request Budget Form- If ordering vehicles</t>
  </si>
  <si>
    <t>Round to nearest whole number.  Do not include cents.</t>
  </si>
  <si>
    <t>Date taken out of revenue service must be the same year or greater than the fiscal year of grant</t>
  </si>
  <si>
    <t>(Total budget amounts should match budget sheets.)</t>
  </si>
  <si>
    <t>Disposal date must be the same year or greater than fiscal year of grant.</t>
  </si>
  <si>
    <t>(a)  Eligible users of service</t>
  </si>
  <si>
    <t>(b) Service changes from previous year</t>
  </si>
  <si>
    <t>(c) Planned system changes for next year</t>
  </si>
  <si>
    <t>(d) General description of proposed services to be provided outside of service area</t>
  </si>
  <si>
    <t>(e) Specific route information and highlighted map (8½ʺ x 11“) of service area(s)</t>
  </si>
  <si>
    <t>Update Transit Provider Name in this section then add signature In next section.</t>
  </si>
  <si>
    <t>5307/5339 Applicant Information Sheet</t>
  </si>
  <si>
    <t>5307/5339 VEHICLE REQUEST BUDGET FORM (Form to be Completed if Requesting Vehicles)</t>
  </si>
  <si>
    <t>5307/5339 Program of Projects</t>
  </si>
  <si>
    <t xml:space="preserve">5307/5339 LINE-ITEM BUDGET SHEET </t>
  </si>
  <si>
    <t xml:space="preserve">5307/5339 SOURCE OF BUDGET FUNDS SHEET </t>
  </si>
  <si>
    <t>5307/5339 FUNDING SUMMARY</t>
  </si>
  <si>
    <t>5307/5339 Application Letter</t>
  </si>
  <si>
    <t>Section 5307/5339 Application Letter</t>
  </si>
  <si>
    <t>5307/5339 Local Match Commitment Letter</t>
  </si>
  <si>
    <t>5307/5339 Local Match Certification</t>
  </si>
  <si>
    <t>5307/5339 Resolution Authorizing Local Matching Funds</t>
  </si>
  <si>
    <t xml:space="preserve">5307/5339 Regular Grant </t>
  </si>
  <si>
    <t>5307/5339 Regular Grant Funding Summary</t>
  </si>
  <si>
    <t>5307/5339 Regular Grant Application Letter</t>
  </si>
  <si>
    <t xml:space="preserve">5307/5339 Regular Grant Project Budget Worksheets, if applying </t>
  </si>
  <si>
    <t>5307/5339 Regular Grant Local Matching Funds Resolution</t>
  </si>
  <si>
    <t>5307/5339 Regular Vehicle Depreciation Schedule</t>
  </si>
  <si>
    <t>5307/5339 Regular Grant Authorizing Resolution</t>
  </si>
  <si>
    <t>Mini Van - (Rear Ramp)</t>
  </si>
  <si>
    <t>Mini Van - (Side Ramp)</t>
  </si>
  <si>
    <t>Transit Van</t>
  </si>
  <si>
    <t>No Hap</t>
  </si>
  <si>
    <t>9-10</t>
  </si>
  <si>
    <t>HAP 1</t>
  </si>
  <si>
    <t>HAP 2</t>
  </si>
  <si>
    <t>Application Deadline:  June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</si>
</sst>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409]h:mm\ AM/PM;@"/>
    <numFmt numFmtId="166" formatCode="h:mm;@"/>
    <numFmt numFmtId="167" formatCode="#."/>
  </numFmts>
  <fonts count="71" x14ac:knownFonts="1">
    <font>
      <sz val="10"/>
      <name val="Arial"/>
    </font>
    <font>
      <sz val="11"/>
      <color theme="1"/>
      <name val="Calibri"/>
      <family val="2"/>
      <scheme val="minor"/>
    </font>
    <font>
      <b/>
      <sz val="14"/>
      <name val="Calibri"/>
      <family val="2"/>
      <scheme val="minor"/>
    </font>
    <font>
      <sz val="10"/>
      <name val="Calibri"/>
      <family val="2"/>
      <scheme val="minor"/>
    </font>
    <font>
      <b/>
      <sz val="12"/>
      <name val="Calibri"/>
      <family val="2"/>
      <scheme val="minor"/>
    </font>
    <font>
      <sz val="12"/>
      <name val="Calibri"/>
      <family val="2"/>
      <scheme val="minor"/>
    </font>
    <font>
      <u/>
      <sz val="12"/>
      <name val="Calibri"/>
      <family val="2"/>
      <scheme val="minor"/>
    </font>
    <font>
      <sz val="11"/>
      <name val="Calibri"/>
      <family val="2"/>
      <scheme val="minor"/>
    </font>
    <font>
      <b/>
      <sz val="14"/>
      <name val="Calibri"/>
      <family val="2"/>
    </font>
    <font>
      <sz val="10"/>
      <name val="Arial"/>
      <family val="2"/>
    </font>
    <font>
      <sz val="11"/>
      <name val="Calibri"/>
      <family val="2"/>
    </font>
    <font>
      <sz val="12"/>
      <name val="Calibri"/>
      <family val="2"/>
    </font>
    <font>
      <u/>
      <sz val="12"/>
      <name val="Calibri"/>
      <family val="2"/>
    </font>
    <font>
      <b/>
      <sz val="12"/>
      <name val="Calibri"/>
      <family val="2"/>
    </font>
    <font>
      <b/>
      <sz val="12"/>
      <color rgb="FF000000"/>
      <name val="Calibri"/>
      <family val="2"/>
    </font>
    <font>
      <b/>
      <sz val="10"/>
      <name val="Arial"/>
      <family val="2"/>
    </font>
    <font>
      <b/>
      <u/>
      <sz val="12"/>
      <name val="Calibri"/>
      <family val="2"/>
      <scheme val="minor"/>
    </font>
    <font>
      <b/>
      <sz val="10"/>
      <name val="Calibri"/>
      <family val="2"/>
      <scheme val="minor"/>
    </font>
    <font>
      <b/>
      <sz val="12"/>
      <name val="Arial"/>
      <family val="2"/>
    </font>
    <font>
      <b/>
      <sz val="11"/>
      <name val="Calibri"/>
      <family val="2"/>
    </font>
    <font>
      <b/>
      <u/>
      <sz val="12"/>
      <name val="Arial"/>
      <family val="2"/>
    </font>
    <font>
      <sz val="11"/>
      <name val="Arial"/>
      <family val="2"/>
    </font>
    <font>
      <b/>
      <sz val="16"/>
      <name val="Calibri"/>
      <family val="2"/>
    </font>
    <font>
      <b/>
      <sz val="12"/>
      <color rgb="FF4472C4"/>
      <name val="Calibri"/>
      <family val="2"/>
    </font>
    <font>
      <b/>
      <sz val="11"/>
      <color rgb="FF4472C4"/>
      <name val="Calibri"/>
      <family val="2"/>
    </font>
    <font>
      <b/>
      <sz val="16"/>
      <name val="Calibri"/>
      <family val="2"/>
      <scheme val="minor"/>
    </font>
    <font>
      <i/>
      <sz val="11"/>
      <name val="Calibri"/>
      <family val="2"/>
    </font>
    <font>
      <sz val="12"/>
      <name val="Arial"/>
      <family val="2"/>
    </font>
    <font>
      <sz val="10"/>
      <name val="Arial"/>
      <family val="2"/>
    </font>
    <font>
      <b/>
      <sz val="11"/>
      <color rgb="FFFF0000"/>
      <name val="Calibri"/>
      <family val="2"/>
      <scheme val="minor"/>
    </font>
    <font>
      <b/>
      <sz val="11"/>
      <name val="Calibri"/>
      <family val="2"/>
      <scheme val="minor"/>
    </font>
    <font>
      <b/>
      <sz val="16"/>
      <color theme="1"/>
      <name val="Calibri"/>
      <family val="2"/>
    </font>
    <font>
      <b/>
      <sz val="12"/>
      <color theme="1"/>
      <name val="Calibri"/>
      <family val="2"/>
    </font>
    <font>
      <b/>
      <u/>
      <sz val="12"/>
      <color theme="1"/>
      <name val="Calibri"/>
      <family val="2"/>
    </font>
    <font>
      <sz val="8"/>
      <name val="Calibri"/>
      <family val="2"/>
      <scheme val="minor"/>
    </font>
    <font>
      <sz val="8"/>
      <color theme="1"/>
      <name val="Calibri"/>
      <family val="2"/>
      <scheme val="minor"/>
    </font>
    <font>
      <b/>
      <sz val="11"/>
      <color theme="1"/>
      <name val="Calibri"/>
      <family val="2"/>
    </font>
    <font>
      <sz val="7"/>
      <name val="Times New Roman"/>
      <family val="1"/>
    </font>
    <font>
      <b/>
      <i/>
      <sz val="11"/>
      <name val="Calibri"/>
      <family val="2"/>
    </font>
    <font>
      <b/>
      <sz val="11"/>
      <color rgb="FF000000"/>
      <name val="Calibri"/>
      <family val="2"/>
    </font>
    <font>
      <b/>
      <u/>
      <sz val="14"/>
      <name val="Calibri"/>
      <family val="2"/>
    </font>
    <font>
      <b/>
      <sz val="10"/>
      <color rgb="FF000000"/>
      <name val="Calibri"/>
      <family val="2"/>
    </font>
    <font>
      <b/>
      <u/>
      <sz val="14"/>
      <name val="Calibri"/>
      <family val="2"/>
      <scheme val="minor"/>
    </font>
    <font>
      <u/>
      <sz val="14"/>
      <name val="Calibri"/>
      <family val="2"/>
      <scheme val="minor"/>
    </font>
    <font>
      <i/>
      <sz val="12"/>
      <name val="Calibri"/>
      <family val="2"/>
      <scheme val="minor"/>
    </font>
    <font>
      <b/>
      <i/>
      <sz val="12"/>
      <name val="Calibri"/>
      <family val="2"/>
      <scheme val="minor"/>
    </font>
    <font>
      <sz val="10"/>
      <name val="Calibri"/>
      <family val="2"/>
    </font>
    <font>
      <i/>
      <sz val="10"/>
      <name val="Arial"/>
      <family val="2"/>
    </font>
    <font>
      <sz val="8"/>
      <name val="Arial"/>
      <family val="2"/>
    </font>
    <font>
      <sz val="10"/>
      <name val="MS Sans Serif"/>
    </font>
    <font>
      <b/>
      <sz val="11"/>
      <name val="Arial"/>
      <family val="2"/>
    </font>
    <font>
      <sz val="10"/>
      <name val="MS Sans Serif"/>
      <family val="2"/>
    </font>
    <font>
      <sz val="11"/>
      <color rgb="FF000000"/>
      <name val="Calibri"/>
      <family val="2"/>
      <scheme val="minor"/>
    </font>
    <font>
      <b/>
      <sz val="11"/>
      <color rgb="FF000000"/>
      <name val="Calibri"/>
      <family val="2"/>
      <scheme val="minor"/>
    </font>
    <font>
      <sz val="10"/>
      <color rgb="FF000000"/>
      <name val="Calibri"/>
      <family val="2"/>
      <scheme val="minor"/>
    </font>
    <font>
      <b/>
      <sz val="12"/>
      <color theme="4"/>
      <name val="Calibri"/>
      <family val="2"/>
      <scheme val="minor"/>
    </font>
    <font>
      <b/>
      <u/>
      <sz val="12"/>
      <name val="Calibri"/>
      <family val="2"/>
    </font>
    <font>
      <b/>
      <i/>
      <sz val="10"/>
      <name val="Calibri"/>
      <family val="2"/>
      <scheme val="minor"/>
    </font>
    <font>
      <b/>
      <u/>
      <sz val="11"/>
      <name val="Calibri"/>
      <family val="2"/>
    </font>
    <font>
      <sz val="12"/>
      <color theme="0"/>
      <name val="Calibri"/>
      <family val="2"/>
      <scheme val="minor"/>
    </font>
    <font>
      <sz val="11"/>
      <color theme="1"/>
      <name val="Calibri"/>
      <family val="2"/>
    </font>
    <font>
      <b/>
      <sz val="10"/>
      <name val="Calibri"/>
      <family val="2"/>
    </font>
    <font>
      <sz val="8"/>
      <color rgb="FFFF0000"/>
      <name val="Arial"/>
      <family val="2"/>
    </font>
    <font>
      <b/>
      <sz val="11"/>
      <color rgb="FFFF0000"/>
      <name val="Calibri"/>
      <family val="2"/>
    </font>
    <font>
      <u/>
      <sz val="11"/>
      <name val="Calibri"/>
      <family val="2"/>
    </font>
    <font>
      <u/>
      <sz val="10"/>
      <name val="Calibri"/>
      <family val="2"/>
    </font>
    <font>
      <sz val="10"/>
      <name val="Arial"/>
    </font>
    <font>
      <b/>
      <i/>
      <sz val="11"/>
      <name val="Calibri"/>
      <family val="2"/>
      <scheme val="minor"/>
    </font>
    <font>
      <b/>
      <u/>
      <sz val="14"/>
      <color rgb="FF000000"/>
      <name val="Calibri"/>
      <family val="2"/>
    </font>
    <font>
      <sz val="11"/>
      <color rgb="FF000000"/>
      <name val="Calibri"/>
      <family val="2"/>
    </font>
    <font>
      <b/>
      <i/>
      <sz val="11"/>
      <color rgb="FF000000"/>
      <name val="Calibri"/>
      <family val="2"/>
    </font>
  </fonts>
  <fills count="12">
    <fill>
      <patternFill patternType="none"/>
    </fill>
    <fill>
      <patternFill patternType="gray125"/>
    </fill>
    <fill>
      <patternFill patternType="solid">
        <fgColor rgb="FFB6DDE8"/>
        <bgColor indexed="64"/>
      </patternFill>
    </fill>
    <fill>
      <patternFill patternType="solid">
        <fgColor rgb="FFDAEEF3"/>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4" tint="0.39997558519241921"/>
        <bgColor indexed="64"/>
      </patternFill>
    </fill>
  </fills>
  <borders count="5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bottom style="medium">
        <color rgb="FF000000"/>
      </bottom>
      <diagonal/>
    </border>
    <border>
      <left style="medium">
        <color rgb="FF000000"/>
      </left>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right/>
      <top style="medium">
        <color rgb="FF000000"/>
      </top>
      <bottom/>
      <diagonal/>
    </border>
    <border>
      <left/>
      <right style="medium">
        <color indexed="64"/>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style="medium">
        <color rgb="FF000000"/>
      </bottom>
      <diagonal/>
    </border>
    <border>
      <left/>
      <right style="thin">
        <color indexed="64"/>
      </right>
      <top style="medium">
        <color indexed="64"/>
      </top>
      <bottom style="medium">
        <color indexed="64"/>
      </bottom>
      <diagonal/>
    </border>
  </borders>
  <cellStyleXfs count="11">
    <xf numFmtId="0" fontId="0" fillId="0" borderId="0"/>
    <xf numFmtId="43" fontId="28" fillId="0" borderId="0" applyFont="0" applyFill="0" applyBorder="0" applyAlignment="0" applyProtection="0"/>
    <xf numFmtId="44" fontId="28" fillId="0" borderId="0" applyFont="0" applyFill="0" applyBorder="0" applyAlignment="0" applyProtection="0"/>
    <xf numFmtId="0" fontId="1"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49" fillId="0" borderId="0"/>
    <xf numFmtId="8" fontId="51" fillId="0" borderId="0" applyFont="0" applyFill="0" applyBorder="0" applyAlignment="0" applyProtection="0"/>
    <xf numFmtId="9" fontId="51" fillId="0" borderId="0" applyFont="0" applyFill="0" applyBorder="0" applyAlignment="0" applyProtection="0"/>
    <xf numFmtId="9" fontId="66" fillId="0" borderId="0" applyFont="0" applyFill="0" applyBorder="0" applyAlignment="0" applyProtection="0"/>
  </cellStyleXfs>
  <cellXfs count="428">
    <xf numFmtId="0" fontId="0" fillId="0" borderId="0" xfId="0"/>
    <xf numFmtId="0" fontId="3"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8" fontId="5" fillId="0" borderId="0" xfId="0" applyNumberFormat="1" applyFont="1" applyAlignment="1">
      <alignment vertical="center"/>
    </xf>
    <xf numFmtId="0" fontId="5" fillId="0" borderId="0" xfId="0" applyFont="1" applyAlignment="1">
      <alignment horizontal="right" vertical="center"/>
    </xf>
    <xf numFmtId="0" fontId="5" fillId="0" borderId="1" xfId="0" applyFont="1" applyBorder="1" applyAlignment="1">
      <alignment vertical="center"/>
    </xf>
    <xf numFmtId="8" fontId="5" fillId="0" borderId="1" xfId="0" applyNumberFormat="1" applyFont="1" applyBorder="1" applyAlignment="1">
      <alignment vertical="center"/>
    </xf>
    <xf numFmtId="0" fontId="4" fillId="0" borderId="0" xfId="0" applyFont="1" applyAlignment="1">
      <alignment vertical="center"/>
    </xf>
    <xf numFmtId="8" fontId="4" fillId="0" borderId="0" xfId="0" applyNumberFormat="1" applyFont="1" applyAlignment="1">
      <alignment vertical="center"/>
    </xf>
    <xf numFmtId="0" fontId="5" fillId="0" borderId="0" xfId="0" applyFont="1" applyAlignment="1">
      <alignment horizontal="left" vertical="center"/>
    </xf>
    <xf numFmtId="0" fontId="9" fillId="0" borderId="0" xfId="0" applyFont="1"/>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8" fontId="11" fillId="0" borderId="0" xfId="0" applyNumberFormat="1" applyFont="1" applyAlignment="1">
      <alignment vertical="center"/>
    </xf>
    <xf numFmtId="0" fontId="13" fillId="0" borderId="1" xfId="0" applyFont="1" applyBorder="1" applyAlignment="1">
      <alignment vertical="center"/>
    </xf>
    <xf numFmtId="8" fontId="13" fillId="0" borderId="1" xfId="0" applyNumberFormat="1" applyFont="1" applyBorder="1" applyAlignment="1">
      <alignment vertical="center"/>
    </xf>
    <xf numFmtId="0" fontId="13" fillId="0" borderId="0" xfId="0" applyFont="1" applyAlignment="1">
      <alignment vertical="center"/>
    </xf>
    <xf numFmtId="0" fontId="11" fillId="0" borderId="0" xfId="0" applyFont="1" applyAlignment="1">
      <alignment horizontal="right" vertical="center"/>
    </xf>
    <xf numFmtId="0" fontId="15" fillId="0" borderId="0" xfId="0" applyFont="1"/>
    <xf numFmtId="0" fontId="4" fillId="0" borderId="0" xfId="0" applyFont="1" applyAlignment="1">
      <alignment horizontal="center"/>
    </xf>
    <xf numFmtId="0" fontId="5" fillId="0" borderId="0" xfId="0" applyFont="1" applyAlignment="1">
      <alignment horizontal="left"/>
    </xf>
    <xf numFmtId="0" fontId="17" fillId="0" borderId="0" xfId="0" applyFont="1"/>
    <xf numFmtId="0" fontId="21" fillId="0" borderId="0" xfId="0" applyFont="1"/>
    <xf numFmtId="0" fontId="14" fillId="2" borderId="5" xfId="0" applyFont="1" applyFill="1" applyBorder="1" applyAlignment="1">
      <alignment horizontal="center" vertical="center" wrapText="1"/>
    </xf>
    <xf numFmtId="0" fontId="0" fillId="2" borderId="6" xfId="0" applyFill="1" applyBorder="1" applyAlignment="1">
      <alignment vertical="center" wrapText="1"/>
    </xf>
    <xf numFmtId="8" fontId="11" fillId="0" borderId="6" xfId="0" applyNumberFormat="1" applyFont="1" applyBorder="1" applyAlignment="1">
      <alignment vertical="center" wrapText="1"/>
    </xf>
    <xf numFmtId="8" fontId="11" fillId="0" borderId="7" xfId="0" applyNumberFormat="1" applyFont="1" applyBorder="1" applyAlignment="1">
      <alignment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14" fillId="2" borderId="4" xfId="0" applyFont="1" applyFill="1" applyBorder="1" applyAlignment="1">
      <alignment horizontal="center" vertical="center" wrapText="1"/>
    </xf>
    <xf numFmtId="0" fontId="4" fillId="0" borderId="0" xfId="0" applyFont="1"/>
    <xf numFmtId="0" fontId="22" fillId="0" borderId="8" xfId="0" applyFont="1" applyBorder="1" applyAlignment="1">
      <alignment vertical="center"/>
    </xf>
    <xf numFmtId="0" fontId="9" fillId="0" borderId="9" xfId="0" applyFont="1" applyBorder="1"/>
    <xf numFmtId="0" fontId="3" fillId="0" borderId="9" xfId="0" applyFont="1" applyBorder="1"/>
    <xf numFmtId="0" fontId="25" fillId="0" borderId="8" xfId="0" applyFont="1" applyBorder="1" applyAlignment="1">
      <alignment vertical="center"/>
    </xf>
    <xf numFmtId="0" fontId="26" fillId="0" borderId="0" xfId="0" applyFont="1" applyAlignment="1">
      <alignment vertical="center"/>
    </xf>
    <xf numFmtId="0" fontId="3" fillId="0" borderId="0" xfId="0" applyFont="1" applyBorder="1"/>
    <xf numFmtId="0" fontId="20" fillId="0" borderId="0" xfId="0" applyFont="1"/>
    <xf numFmtId="0" fontId="27" fillId="0" borderId="0" xfId="0" applyFont="1"/>
    <xf numFmtId="0" fontId="18" fillId="0" borderId="0" xfId="0" applyFont="1"/>
    <xf numFmtId="0" fontId="18" fillId="0" borderId="0" xfId="0" applyFont="1" applyAlignment="1">
      <alignment horizontal="left" wrapText="1"/>
    </xf>
    <xf numFmtId="0" fontId="1" fillId="0" borderId="0" xfId="3"/>
    <xf numFmtId="0" fontId="7" fillId="0" borderId="0" xfId="3" applyFont="1"/>
    <xf numFmtId="0" fontId="1" fillId="0" borderId="0" xfId="3" applyAlignment="1">
      <alignment horizontal="center"/>
    </xf>
    <xf numFmtId="0" fontId="34" fillId="0" borderId="0" xfId="3" applyFont="1" applyAlignment="1">
      <alignment vertical="top"/>
    </xf>
    <xf numFmtId="0" fontId="34" fillId="0" borderId="0" xfId="3" applyFont="1"/>
    <xf numFmtId="0" fontId="35" fillId="0" borderId="0" xfId="3" applyFont="1" applyAlignment="1">
      <alignment horizontal="center"/>
    </xf>
    <xf numFmtId="0" fontId="35" fillId="0" borderId="0" xfId="3" applyFont="1"/>
    <xf numFmtId="0" fontId="19" fillId="0" borderId="10" xfId="3" applyFont="1" applyBorder="1" applyAlignment="1">
      <alignment horizontal="center" vertical="center" wrapText="1"/>
    </xf>
    <xf numFmtId="0" fontId="19" fillId="0" borderId="11" xfId="3" applyFont="1" applyBorder="1" applyAlignment="1">
      <alignment horizontal="center" vertical="center" wrapText="1"/>
    </xf>
    <xf numFmtId="0" fontId="36" fillId="0" borderId="11" xfId="3" applyFont="1" applyBorder="1" applyAlignment="1">
      <alignment horizontal="center" vertical="center" wrapText="1"/>
    </xf>
    <xf numFmtId="0" fontId="19" fillId="3" borderId="10" xfId="3" applyFont="1" applyFill="1" applyBorder="1" applyAlignment="1">
      <alignment horizontal="center" vertical="top" wrapText="1"/>
    </xf>
    <xf numFmtId="0" fontId="19" fillId="0" borderId="11" xfId="3" applyFont="1" applyBorder="1" applyAlignment="1">
      <alignment vertical="center" wrapText="1"/>
    </xf>
    <xf numFmtId="0" fontId="36" fillId="0" borderId="12" xfId="3" applyFont="1" applyBorder="1" applyAlignment="1">
      <alignment horizontal="center" vertical="center" wrapText="1"/>
    </xf>
    <xf numFmtId="0" fontId="19" fillId="3" borderId="13" xfId="3" applyFont="1" applyFill="1" applyBorder="1" applyAlignment="1">
      <alignment horizontal="center" vertical="top" wrapText="1"/>
    </xf>
    <xf numFmtId="0" fontId="19" fillId="0" borderId="12" xfId="3" applyFont="1" applyBorder="1" applyAlignment="1">
      <alignment vertical="center" wrapText="1"/>
    </xf>
    <xf numFmtId="0" fontId="36" fillId="0" borderId="10" xfId="3" applyFont="1" applyBorder="1" applyAlignment="1">
      <alignment horizontal="center" vertical="center" wrapText="1"/>
    </xf>
    <xf numFmtId="0" fontId="19" fillId="0" borderId="15" xfId="3" applyFont="1" applyBorder="1" applyAlignment="1">
      <alignment vertical="center" wrapText="1"/>
    </xf>
    <xf numFmtId="0" fontId="36" fillId="0" borderId="16" xfId="3" applyFont="1" applyBorder="1" applyAlignment="1">
      <alignment horizontal="center" vertical="center" wrapText="1"/>
    </xf>
    <xf numFmtId="0" fontId="10" fillId="0" borderId="15" xfId="3" applyFont="1" applyBorder="1" applyAlignment="1">
      <alignment horizontal="justify" vertical="center" wrapText="1"/>
    </xf>
    <xf numFmtId="0" fontId="10" fillId="0" borderId="15" xfId="3" applyFont="1" applyBorder="1" applyAlignment="1">
      <alignment horizontal="left" vertical="center" wrapText="1" indent="4"/>
    </xf>
    <xf numFmtId="0" fontId="10" fillId="0" borderId="15" xfId="3" applyFont="1" applyBorder="1" applyAlignment="1">
      <alignment horizontal="left" vertical="center" wrapText="1"/>
    </xf>
    <xf numFmtId="0" fontId="10" fillId="0" borderId="15" xfId="3" applyFont="1" applyBorder="1" applyAlignment="1">
      <alignment horizontal="left" vertical="center" wrapText="1" indent="6"/>
    </xf>
    <xf numFmtId="0" fontId="10" fillId="0" borderId="15" xfId="3" applyFont="1" applyBorder="1" applyAlignment="1">
      <alignment vertical="top" wrapText="1"/>
    </xf>
    <xf numFmtId="0" fontId="10" fillId="0" borderId="0" xfId="3" applyFont="1" applyAlignment="1">
      <alignment vertical="top"/>
    </xf>
    <xf numFmtId="0" fontId="7" fillId="0" borderId="0" xfId="3" applyFont="1" applyAlignment="1">
      <alignment horizontal="left" vertical="center" indent="4"/>
    </xf>
    <xf numFmtId="0" fontId="10" fillId="0" borderId="0" xfId="3" applyFont="1" applyAlignment="1">
      <alignment horizontal="left" vertical="center"/>
    </xf>
    <xf numFmtId="0" fontId="10" fillId="0" borderId="12" xfId="3" applyFont="1" applyBorder="1" applyAlignment="1">
      <alignment horizontal="left" vertical="center" wrapText="1" indent="7"/>
    </xf>
    <xf numFmtId="0" fontId="36" fillId="0" borderId="13" xfId="3" applyFont="1" applyBorder="1" applyAlignment="1">
      <alignment horizontal="center" vertical="center" wrapText="1"/>
    </xf>
    <xf numFmtId="0" fontId="19" fillId="0" borderId="17" xfId="3" applyFont="1" applyBorder="1" applyAlignment="1">
      <alignment vertical="center" wrapText="1"/>
    </xf>
    <xf numFmtId="0" fontId="36" fillId="0" borderId="14" xfId="3" applyFont="1" applyBorder="1" applyAlignment="1">
      <alignment horizontal="center" vertical="center" wrapText="1"/>
    </xf>
    <xf numFmtId="0" fontId="10" fillId="0" borderId="15" xfId="3" applyFont="1" applyBorder="1" applyAlignment="1">
      <alignment horizontal="left" vertical="center" wrapText="1" indent="1"/>
    </xf>
    <xf numFmtId="0" fontId="10" fillId="0" borderId="12" xfId="3" applyFont="1" applyBorder="1" applyAlignment="1">
      <alignment horizontal="left" vertical="center" wrapText="1" indent="1"/>
    </xf>
    <xf numFmtId="0" fontId="19" fillId="0" borderId="14" xfId="3" applyFont="1" applyBorder="1" applyAlignment="1">
      <alignment vertical="center" wrapText="1"/>
    </xf>
    <xf numFmtId="0" fontId="36" fillId="0" borderId="17" xfId="3" applyFont="1" applyBorder="1" applyAlignment="1">
      <alignment horizontal="center" vertical="center" wrapText="1"/>
    </xf>
    <xf numFmtId="0" fontId="10" fillId="0" borderId="16" xfId="3" applyFont="1" applyBorder="1" applyAlignment="1">
      <alignment horizontal="left" vertical="center" wrapText="1" indent="1"/>
    </xf>
    <xf numFmtId="0" fontId="36" fillId="0" borderId="15" xfId="3" applyFont="1" applyBorder="1" applyAlignment="1">
      <alignment horizontal="center" vertical="center" wrapText="1"/>
    </xf>
    <xf numFmtId="0" fontId="10" fillId="0" borderId="13" xfId="3" applyFont="1" applyBorder="1" applyAlignment="1">
      <alignment horizontal="left" vertical="center" wrapText="1" indent="1"/>
    </xf>
    <xf numFmtId="0" fontId="19" fillId="3" borderId="16" xfId="3" applyFont="1" applyFill="1" applyBorder="1" applyAlignment="1">
      <alignment horizontal="center" vertical="top" wrapText="1"/>
    </xf>
    <xf numFmtId="0" fontId="19" fillId="3" borderId="13" xfId="3" applyFont="1" applyFill="1" applyBorder="1" applyAlignment="1">
      <alignment vertical="top" wrapText="1"/>
    </xf>
    <xf numFmtId="0" fontId="10" fillId="0" borderId="12" xfId="3" applyFont="1" applyBorder="1" applyAlignment="1">
      <alignment vertical="center" wrapText="1"/>
    </xf>
    <xf numFmtId="0" fontId="19" fillId="0" borderId="0" xfId="3" applyFont="1" applyAlignment="1">
      <alignment vertical="center" wrapText="1"/>
    </xf>
    <xf numFmtId="0" fontId="19" fillId="0" borderId="10" xfId="3" applyFont="1" applyBorder="1" applyAlignment="1">
      <alignment vertical="center" wrapText="1"/>
    </xf>
    <xf numFmtId="0" fontId="10" fillId="0" borderId="0" xfId="3" applyFont="1" applyAlignment="1">
      <alignment horizontal="left" vertical="center" wrapText="1" indent="1"/>
    </xf>
    <xf numFmtId="0" fontId="10" fillId="0" borderId="0" xfId="3" applyFont="1" applyAlignment="1">
      <alignment horizontal="left" vertical="center" wrapText="1" indent="2"/>
    </xf>
    <xf numFmtId="0" fontId="10" fillId="0" borderId="23" xfId="3" applyFont="1" applyBorder="1" applyAlignment="1">
      <alignment horizontal="left" vertical="center" wrapText="1" indent="1"/>
    </xf>
    <xf numFmtId="0" fontId="19" fillId="3" borderId="14" xfId="3" applyFont="1" applyFill="1" applyBorder="1" applyAlignment="1">
      <alignment horizontal="center" vertical="top" wrapText="1"/>
    </xf>
    <xf numFmtId="0" fontId="10" fillId="0" borderId="15" xfId="3" applyFont="1" applyBorder="1" applyAlignment="1">
      <alignment horizontal="left" vertical="center" wrapText="1" indent="2"/>
    </xf>
    <xf numFmtId="0" fontId="38" fillId="0" borderId="12" xfId="3" applyFont="1" applyBorder="1" applyAlignment="1">
      <alignment horizontal="left" vertical="center" wrapText="1"/>
    </xf>
    <xf numFmtId="0" fontId="7" fillId="0" borderId="0" xfId="3" applyFont="1" applyAlignment="1">
      <alignment vertical="top"/>
    </xf>
    <xf numFmtId="0" fontId="11" fillId="0" borderId="0" xfId="0" applyFont="1" applyAlignment="1">
      <alignment vertical="center" wrapText="1"/>
    </xf>
    <xf numFmtId="0" fontId="10" fillId="0" borderId="0" xfId="0" applyFont="1"/>
    <xf numFmtId="0" fontId="5" fillId="0" borderId="0" xfId="0" applyFont="1"/>
    <xf numFmtId="0" fontId="45" fillId="0" borderId="0" xfId="0" applyFont="1" applyAlignment="1">
      <alignment vertical="center"/>
    </xf>
    <xf numFmtId="0" fontId="7" fillId="0" borderId="0" xfId="0" applyFont="1" applyAlignment="1">
      <alignment horizontal="center" vertical="center"/>
    </xf>
    <xf numFmtId="0" fontId="4" fillId="0" borderId="2" xfId="0" applyFont="1" applyBorder="1" applyAlignment="1">
      <alignment horizontal="center" vertical="center" wrapText="1"/>
    </xf>
    <xf numFmtId="0" fontId="17" fillId="0" borderId="0" xfId="0" applyFont="1" applyAlignment="1">
      <alignment horizontal="center" vertical="center" wrapText="1"/>
    </xf>
    <xf numFmtId="0" fontId="4" fillId="0" borderId="2" xfId="0" applyFont="1" applyBorder="1" applyAlignment="1">
      <alignment horizontal="center" vertical="center"/>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1" xfId="0" applyFont="1" applyFill="1" applyBorder="1" applyAlignment="1">
      <alignment horizontal="center" vertical="center" textRotation="255" wrapText="1"/>
    </xf>
    <xf numFmtId="0" fontId="13" fillId="0" borderId="0" xfId="0" applyFont="1" applyAlignment="1">
      <alignment horizontal="right"/>
    </xf>
    <xf numFmtId="0" fontId="9" fillId="0" borderId="0" xfId="4"/>
    <xf numFmtId="0" fontId="4" fillId="0" borderId="0" xfId="4" applyFont="1"/>
    <xf numFmtId="0" fontId="38" fillId="0" borderId="4" xfId="4" applyFont="1" applyBorder="1" applyAlignment="1">
      <alignment horizontal="center" vertical="center" wrapText="1"/>
    </xf>
    <xf numFmtId="0" fontId="38" fillId="0" borderId="2" xfId="4" applyFont="1" applyBorder="1" applyAlignment="1">
      <alignment horizontal="center" vertical="center" wrapText="1"/>
    </xf>
    <xf numFmtId="0" fontId="10" fillId="0" borderId="4" xfId="4" applyFont="1" applyBorder="1" applyAlignment="1">
      <alignment horizontal="left" vertical="center" wrapText="1"/>
    </xf>
    <xf numFmtId="0" fontId="46" fillId="0" borderId="2" xfId="4" applyFont="1" applyBorder="1" applyAlignment="1">
      <alignment horizontal="center" vertical="center" wrapText="1"/>
    </xf>
    <xf numFmtId="0" fontId="7" fillId="0" borderId="0" xfId="4" applyFont="1"/>
    <xf numFmtId="0" fontId="2" fillId="0" borderId="0" xfId="4" applyFont="1"/>
    <xf numFmtId="0" fontId="30" fillId="6" borderId="2" xfId="4" applyFont="1" applyFill="1" applyBorder="1" applyAlignment="1">
      <alignment horizontal="center" wrapText="1"/>
    </xf>
    <xf numFmtId="0" fontId="30" fillId="6" borderId="9" xfId="4" applyFont="1" applyFill="1" applyBorder="1" applyAlignment="1">
      <alignment horizontal="center" wrapText="1"/>
    </xf>
    <xf numFmtId="0" fontId="5" fillId="0" borderId="6" xfId="4" applyFont="1" applyBorder="1" applyAlignment="1">
      <alignment horizontal="center"/>
    </xf>
    <xf numFmtId="0" fontId="5" fillId="0" borderId="0" xfId="4" applyFont="1"/>
    <xf numFmtId="8" fontId="7" fillId="0" borderId="0" xfId="4" applyNumberFormat="1" applyFont="1" applyAlignment="1">
      <alignment horizontal="center"/>
    </xf>
    <xf numFmtId="0" fontId="5" fillId="0" borderId="0" xfId="4" applyFont="1" applyAlignment="1">
      <alignment horizontal="left" vertical="center"/>
    </xf>
    <xf numFmtId="0" fontId="9" fillId="0" borderId="0" xfId="4" applyAlignment="1">
      <alignment horizontal="left" vertical="center"/>
    </xf>
    <xf numFmtId="0" fontId="7" fillId="0" borderId="0" xfId="4" applyFont="1" applyAlignment="1">
      <alignment horizontal="left" vertical="center"/>
    </xf>
    <xf numFmtId="0" fontId="4" fillId="0" borderId="7" xfId="4" applyFont="1" applyBorder="1" applyAlignment="1">
      <alignment horizontal="center" vertical="center" wrapText="1"/>
    </xf>
    <xf numFmtId="0" fontId="9" fillId="0" borderId="0" xfId="4" applyAlignment="1">
      <alignment horizontal="center" vertical="center"/>
    </xf>
    <xf numFmtId="0" fontId="9" fillId="0" borderId="6" xfId="4" applyBorder="1" applyAlignment="1">
      <alignment horizontal="center" vertical="center"/>
    </xf>
    <xf numFmtId="0" fontId="9" fillId="0" borderId="2" xfId="4" applyBorder="1" applyAlignment="1">
      <alignment horizontal="center" vertical="center"/>
    </xf>
    <xf numFmtId="0" fontId="45" fillId="0" borderId="0" xfId="4" applyFont="1"/>
    <xf numFmtId="0" fontId="19" fillId="0" borderId="2" xfId="4" applyFont="1" applyBorder="1" applyAlignment="1">
      <alignment horizontal="center" vertical="center" wrapText="1"/>
    </xf>
    <xf numFmtId="0" fontId="9" fillId="0" borderId="0" xfId="4" applyAlignment="1">
      <alignment horizontal="center"/>
    </xf>
    <xf numFmtId="164" fontId="11" fillId="0" borderId="0" xfId="0" applyNumberFormat="1" applyFont="1" applyAlignment="1">
      <alignment vertical="center"/>
    </xf>
    <xf numFmtId="164" fontId="5" fillId="0" borderId="6" xfId="5" applyNumberFormat="1" applyFont="1" applyBorder="1" applyAlignment="1">
      <alignment horizontal="right"/>
    </xf>
    <xf numFmtId="164" fontId="4" fillId="6" borderId="2" xfId="5" applyNumberFormat="1" applyFont="1" applyFill="1" applyBorder="1" applyAlignment="1">
      <alignment horizontal="right"/>
    </xf>
    <xf numFmtId="164" fontId="5" fillId="0" borderId="26" xfId="5" applyNumberFormat="1" applyFont="1" applyBorder="1" applyAlignment="1">
      <alignment horizontal="right"/>
    </xf>
    <xf numFmtId="0" fontId="30" fillId="6" borderId="9" xfId="4" applyFont="1" applyFill="1" applyBorder="1" applyAlignment="1">
      <alignment horizontal="center"/>
    </xf>
    <xf numFmtId="37" fontId="5" fillId="0" borderId="26" xfId="1" applyNumberFormat="1" applyFont="1" applyBorder="1" applyAlignment="1">
      <alignment horizontal="center"/>
    </xf>
    <xf numFmtId="0" fontId="4" fillId="6" borderId="2" xfId="0" applyFont="1" applyFill="1" applyBorder="1" applyAlignment="1">
      <alignment horizontal="center" wrapText="1"/>
    </xf>
    <xf numFmtId="0" fontId="5" fillId="0" borderId="2" xfId="0" applyFont="1" applyBorder="1"/>
    <xf numFmtId="44" fontId="5" fillId="0" borderId="2" xfId="0" applyNumberFormat="1" applyFont="1" applyBorder="1"/>
    <xf numFmtId="164" fontId="4" fillId="0" borderId="1" xfId="5" applyNumberFormat="1" applyFont="1" applyFill="1" applyBorder="1" applyAlignment="1">
      <alignment horizontal="right"/>
    </xf>
    <xf numFmtId="0" fontId="39" fillId="0" borderId="0" xfId="0" applyFont="1" applyFill="1" applyBorder="1" applyAlignment="1">
      <alignment horizontal="center" vertical="center" wrapText="1"/>
    </xf>
    <xf numFmtId="0" fontId="27" fillId="0" borderId="0" xfId="0" applyFont="1" applyFill="1" applyBorder="1"/>
    <xf numFmtId="0" fontId="7" fillId="0" borderId="28" xfId="4" applyFont="1" applyBorder="1" applyAlignment="1"/>
    <xf numFmtId="0" fontId="7" fillId="0" borderId="29" xfId="4" applyFont="1" applyBorder="1" applyAlignment="1"/>
    <xf numFmtId="0" fontId="7" fillId="0" borderId="8" xfId="4" applyFont="1" applyBorder="1" applyAlignment="1"/>
    <xf numFmtId="0" fontId="7" fillId="0" borderId="9" xfId="4" applyFont="1" applyBorder="1" applyAlignment="1"/>
    <xf numFmtId="0" fontId="52" fillId="0" borderId="13" xfId="0" applyFont="1" applyBorder="1" applyAlignment="1">
      <alignment horizontal="right" vertical="center" wrapText="1"/>
    </xf>
    <xf numFmtId="0" fontId="52" fillId="0" borderId="13" xfId="0" applyFont="1" applyBorder="1" applyAlignment="1">
      <alignment horizontal="center" vertical="center" wrapText="1"/>
    </xf>
    <xf numFmtId="0" fontId="52" fillId="0" borderId="12" xfId="0" applyFont="1" applyBorder="1" applyAlignment="1">
      <alignment horizontal="center" vertical="center" wrapText="1"/>
    </xf>
    <xf numFmtId="0" fontId="53" fillId="0" borderId="12" xfId="0" applyFont="1" applyBorder="1" applyAlignment="1">
      <alignment horizontal="center" vertical="center" wrapText="1"/>
    </xf>
    <xf numFmtId="166" fontId="52" fillId="0" borderId="12" xfId="0" applyNumberFormat="1" applyFont="1" applyBorder="1" applyAlignment="1">
      <alignment horizontal="center" vertical="center" wrapText="1"/>
    </xf>
    <xf numFmtId="165" fontId="54" fillId="0" borderId="12" xfId="0" applyNumberFormat="1" applyFont="1" applyBorder="1" applyAlignment="1">
      <alignment horizontal="center" vertical="center" wrapText="1"/>
    </xf>
    <xf numFmtId="0" fontId="5" fillId="0" borderId="0" xfId="0" applyFont="1" applyAlignment="1">
      <alignment horizontal="right"/>
    </xf>
    <xf numFmtId="0" fontId="4" fillId="0" borderId="0" xfId="0" applyFont="1" applyAlignment="1">
      <alignment horizontal="left"/>
    </xf>
    <xf numFmtId="0" fontId="19" fillId="0" borderId="22" xfId="3" applyFont="1" applyBorder="1" applyAlignment="1">
      <alignment vertical="top" wrapText="1"/>
    </xf>
    <xf numFmtId="0" fontId="19" fillId="0" borderId="10" xfId="3" applyFont="1" applyBorder="1" applyAlignment="1">
      <alignment vertical="top" wrapText="1"/>
    </xf>
    <xf numFmtId="0" fontId="25" fillId="0" borderId="27" xfId="0" applyFont="1" applyBorder="1" applyAlignment="1">
      <alignment vertical="center"/>
    </xf>
    <xf numFmtId="0" fontId="22" fillId="0" borderId="27" xfId="0" applyFont="1" applyBorder="1" applyAlignment="1">
      <alignment vertical="center"/>
    </xf>
    <xf numFmtId="6" fontId="19" fillId="0" borderId="6" xfId="4" applyNumberFormat="1" applyFont="1" applyBorder="1" applyAlignment="1">
      <alignment horizontal="left" vertical="center" wrapText="1"/>
    </xf>
    <xf numFmtId="0" fontId="9" fillId="0" borderId="0" xfId="4" applyFont="1"/>
    <xf numFmtId="0" fontId="50" fillId="0" borderId="0" xfId="0" applyFont="1"/>
    <xf numFmtId="0" fontId="30" fillId="0" borderId="0" xfId="0" applyFont="1" applyFill="1" applyBorder="1" applyAlignment="1">
      <alignment horizontal="left" vertical="center"/>
    </xf>
    <xf numFmtId="0" fontId="18" fillId="0" borderId="0" xfId="0" applyFont="1" applyAlignment="1">
      <alignment horizontal="left"/>
    </xf>
    <xf numFmtId="0" fontId="27" fillId="10" borderId="0" xfId="0" applyFont="1" applyFill="1"/>
    <xf numFmtId="0" fontId="27" fillId="0" borderId="0" xfId="0" applyFont="1" applyAlignment="1">
      <alignment vertical="top"/>
    </xf>
    <xf numFmtId="0" fontId="32" fillId="0" borderId="0" xfId="3" applyFont="1" applyAlignment="1">
      <alignment vertical="center"/>
    </xf>
    <xf numFmtId="0" fontId="32" fillId="0" borderId="0" xfId="3" applyFont="1" applyAlignment="1">
      <alignment horizontal="left" vertical="center"/>
    </xf>
    <xf numFmtId="0" fontId="33" fillId="0" borderId="0" xfId="3" applyFont="1" applyBorder="1" applyAlignment="1">
      <alignment horizontal="center" vertical="center"/>
    </xf>
    <xf numFmtId="8" fontId="5" fillId="0" borderId="0" xfId="0" applyNumberFormat="1" applyFont="1"/>
    <xf numFmtId="0" fontId="17" fillId="8" borderId="2" xfId="0" applyFont="1" applyFill="1" applyBorder="1" applyAlignment="1">
      <alignment horizontal="center" vertical="center" wrapText="1"/>
    </xf>
    <xf numFmtId="0" fontId="30" fillId="0" borderId="0" xfId="4" applyFont="1" applyAlignment="1">
      <alignment horizontal="right"/>
    </xf>
    <xf numFmtId="0" fontId="4" fillId="0" borderId="0" xfId="0" applyFont="1" applyAlignment="1">
      <alignment horizontal="right"/>
    </xf>
    <xf numFmtId="0" fontId="30" fillId="0" borderId="0" xfId="4" applyFont="1"/>
    <xf numFmtId="0" fontId="13" fillId="0" borderId="2" xfId="4" applyFont="1" applyBorder="1" applyAlignment="1">
      <alignment horizontal="right" vertical="center" wrapText="1"/>
    </xf>
    <xf numFmtId="0" fontId="19" fillId="3" borderId="14" xfId="3" applyFont="1" applyFill="1" applyBorder="1" applyAlignment="1">
      <alignment horizontal="center" vertical="top" wrapText="1"/>
    </xf>
    <xf numFmtId="0" fontId="19" fillId="3" borderId="16" xfId="3" applyFont="1" applyFill="1" applyBorder="1" applyAlignment="1">
      <alignment horizontal="center" vertical="top" wrapText="1"/>
    </xf>
    <xf numFmtId="0" fontId="19" fillId="3" borderId="13" xfId="3" applyFont="1" applyFill="1" applyBorder="1" applyAlignment="1">
      <alignment horizontal="center" vertical="top" wrapText="1"/>
    </xf>
    <xf numFmtId="0" fontId="19" fillId="3" borderId="18" xfId="3" applyFont="1" applyFill="1" applyBorder="1" applyAlignment="1">
      <alignment horizontal="center" vertical="top" wrapText="1"/>
    </xf>
    <xf numFmtId="0" fontId="19" fillId="3" borderId="19" xfId="3" applyFont="1" applyFill="1" applyBorder="1" applyAlignment="1">
      <alignment horizontal="center" vertical="top" wrapText="1"/>
    </xf>
    <xf numFmtId="0" fontId="19" fillId="3" borderId="20" xfId="3" applyFont="1" applyFill="1" applyBorder="1" applyAlignment="1">
      <alignment horizontal="center" vertical="top" wrapText="1"/>
    </xf>
    <xf numFmtId="0" fontId="11" fillId="0" borderId="0" xfId="0" applyFont="1" applyAlignment="1">
      <alignment horizontal="left" vertical="center" indent="4"/>
    </xf>
    <xf numFmtId="0" fontId="11" fillId="0" borderId="0" xfId="0" applyFont="1" applyAlignment="1">
      <alignment horizontal="justify" vertical="center"/>
    </xf>
    <xf numFmtId="0" fontId="13" fillId="0" borderId="0" xfId="0" applyFont="1" applyAlignment="1">
      <alignment horizontal="justify" vertical="center"/>
    </xf>
    <xf numFmtId="0" fontId="16" fillId="0" borderId="0" xfId="0" applyFont="1"/>
    <xf numFmtId="0" fontId="59" fillId="0" borderId="0" xfId="0" applyFont="1"/>
    <xf numFmtId="0" fontId="30" fillId="0" borderId="0" xfId="0" applyFont="1"/>
    <xf numFmtId="0" fontId="30" fillId="0" borderId="0" xfId="4" applyFont="1" applyAlignment="1">
      <alignment horizontal="center"/>
    </xf>
    <xf numFmtId="0" fontId="13" fillId="0" borderId="0" xfId="0" applyFont="1" applyAlignment="1">
      <alignment horizontal="left" vertical="center" wrapText="1"/>
    </xf>
    <xf numFmtId="164" fontId="19" fillId="0" borderId="2" xfId="4" applyNumberFormat="1" applyFont="1" applyBorder="1" applyAlignment="1">
      <alignment horizontal="center" vertical="center" wrapText="1"/>
    </xf>
    <xf numFmtId="0" fontId="11" fillId="0" borderId="0" xfId="0" applyFont="1" applyAlignment="1">
      <alignment horizontal="left" vertical="center"/>
    </xf>
    <xf numFmtId="0" fontId="16" fillId="0" borderId="0" xfId="0" applyFont="1" applyAlignment="1"/>
    <xf numFmtId="0" fontId="16" fillId="0" borderId="0" xfId="0" applyNumberFormat="1" applyFont="1" applyAlignment="1">
      <alignment horizontal="left"/>
    </xf>
    <xf numFmtId="0" fontId="19" fillId="0" borderId="0" xfId="4" applyFont="1" applyBorder="1" applyAlignment="1">
      <alignment horizontal="left" vertical="center" wrapText="1"/>
    </xf>
    <xf numFmtId="0" fontId="4" fillId="0" borderId="0" xfId="4" applyFont="1" applyAlignment="1">
      <alignment horizontal="right"/>
    </xf>
    <xf numFmtId="0" fontId="4" fillId="0" borderId="0" xfId="4" applyFont="1" applyAlignment="1">
      <alignment horizontal="left"/>
    </xf>
    <xf numFmtId="0" fontId="9" fillId="0" borderId="0" xfId="4" applyAlignment="1">
      <alignment horizontal="left"/>
    </xf>
    <xf numFmtId="0" fontId="0" fillId="0" borderId="3" xfId="0" applyBorder="1" applyAlignment="1">
      <alignment horizontal="center"/>
    </xf>
    <xf numFmtId="0" fontId="5" fillId="0" borderId="3" xfId="0" applyFont="1" applyBorder="1" applyAlignment="1">
      <alignment horizontal="center"/>
    </xf>
    <xf numFmtId="49" fontId="60" fillId="0" borderId="16" xfId="3" applyNumberFormat="1" applyFont="1" applyBorder="1" applyAlignment="1">
      <alignment horizontal="center" vertical="center" wrapText="1"/>
    </xf>
    <xf numFmtId="49" fontId="60" fillId="0" borderId="15" xfId="3" applyNumberFormat="1" applyFont="1" applyBorder="1" applyAlignment="1">
      <alignment horizontal="center" vertical="center" wrapText="1"/>
    </xf>
    <xf numFmtId="0" fontId="9" fillId="0" borderId="0" xfId="4" applyAlignment="1">
      <alignment wrapText="1"/>
    </xf>
    <xf numFmtId="0" fontId="62" fillId="0" borderId="0" xfId="4" applyFont="1" applyBorder="1" applyAlignment="1"/>
    <xf numFmtId="0" fontId="9" fillId="0" borderId="0" xfId="4" applyBorder="1"/>
    <xf numFmtId="0" fontId="21" fillId="0" borderId="0" xfId="4" applyFont="1"/>
    <xf numFmtId="0" fontId="19" fillId="0" borderId="0" xfId="4" applyFont="1" applyBorder="1" applyAlignment="1">
      <alignment vertical="center" wrapText="1"/>
    </xf>
    <xf numFmtId="0" fontId="21" fillId="0" borderId="0" xfId="4" applyFont="1" applyBorder="1"/>
    <xf numFmtId="0" fontId="63" fillId="0" borderId="0" xfId="4" applyFont="1" applyBorder="1" applyAlignment="1">
      <alignment vertical="center" wrapText="1"/>
    </xf>
    <xf numFmtId="0" fontId="10" fillId="0" borderId="2" xfId="4" applyFont="1" applyBorder="1" applyAlignment="1">
      <alignment vertical="center" wrapText="1"/>
    </xf>
    <xf numFmtId="0" fontId="19" fillId="0" borderId="2" xfId="4" applyFont="1" applyBorder="1" applyAlignment="1">
      <alignment horizontal="right" vertical="center" wrapText="1"/>
    </xf>
    <xf numFmtId="8" fontId="19" fillId="0" borderId="2" xfId="4" applyNumberFormat="1" applyFont="1" applyBorder="1" applyAlignment="1">
      <alignment horizontal="right" vertical="center" wrapText="1"/>
    </xf>
    <xf numFmtId="8" fontId="10" fillId="0" borderId="2" xfId="4" applyNumberFormat="1" applyFont="1" applyBorder="1" applyAlignment="1">
      <alignment horizontal="right" vertical="center" wrapText="1"/>
    </xf>
    <xf numFmtId="0" fontId="13" fillId="0" borderId="0" xfId="4" applyFont="1" applyBorder="1" applyAlignment="1">
      <alignment horizontal="center" vertical="center"/>
    </xf>
    <xf numFmtId="0" fontId="27" fillId="0" borderId="0" xfId="0" applyFont="1" applyAlignment="1">
      <alignment horizontal="right"/>
    </xf>
    <xf numFmtId="0" fontId="27" fillId="0" borderId="0" xfId="0" applyFont="1" applyAlignment="1">
      <alignment horizontal="left"/>
    </xf>
    <xf numFmtId="3" fontId="27" fillId="10" borderId="0" xfId="0" applyNumberFormat="1" applyFont="1" applyFill="1"/>
    <xf numFmtId="1" fontId="27" fillId="0" borderId="0" xfId="0" applyNumberFormat="1" applyFont="1"/>
    <xf numFmtId="0" fontId="13" fillId="0" borderId="0" xfId="0" applyFont="1" applyAlignment="1">
      <alignment horizontal="left" vertical="center" indent="4"/>
    </xf>
    <xf numFmtId="0" fontId="0" fillId="0" borderId="0" xfId="0" applyAlignment="1">
      <alignment horizontal="center"/>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4" xfId="0" applyFont="1" applyBorder="1" applyAlignment="1">
      <alignment horizontal="center" vertical="center" wrapText="1"/>
    </xf>
    <xf numFmtId="0" fontId="11" fillId="5" borderId="8" xfId="0" applyFont="1" applyFill="1" applyBorder="1" applyAlignment="1">
      <alignment vertical="center" wrapText="1"/>
    </xf>
    <xf numFmtId="0" fontId="11" fillId="5" borderId="27" xfId="0" applyFont="1" applyFill="1" applyBorder="1" applyAlignment="1">
      <alignment vertical="center" wrapText="1"/>
    </xf>
    <xf numFmtId="0" fontId="11" fillId="5" borderId="9" xfId="0" applyFont="1" applyFill="1" applyBorder="1" applyAlignment="1">
      <alignment vertical="center" wrapText="1"/>
    </xf>
    <xf numFmtId="0" fontId="11" fillId="0" borderId="7"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horizontal="center"/>
    </xf>
    <xf numFmtId="0" fontId="11" fillId="0" borderId="2" xfId="0" applyFont="1" applyBorder="1" applyAlignment="1">
      <alignment horizontal="center" vertical="center"/>
    </xf>
    <xf numFmtId="9" fontId="11" fillId="0" borderId="4" xfId="10" applyFont="1" applyBorder="1" applyAlignment="1">
      <alignment horizontal="center" vertical="center" wrapText="1"/>
    </xf>
    <xf numFmtId="0" fontId="11" fillId="0" borderId="8" xfId="0" applyFont="1" applyBorder="1" applyAlignment="1">
      <alignment vertical="center" wrapText="1"/>
    </xf>
    <xf numFmtId="0" fontId="11" fillId="0" borderId="27" xfId="0" applyFont="1" applyBorder="1" applyAlignment="1">
      <alignment horizontal="center"/>
    </xf>
    <xf numFmtId="0" fontId="11" fillId="0" borderId="9" xfId="0" applyFont="1" applyBorder="1" applyAlignment="1">
      <alignment horizontal="center"/>
    </xf>
    <xf numFmtId="0" fontId="11" fillId="0" borderId="27" xfId="0" applyFont="1" applyBorder="1" applyAlignment="1">
      <alignment horizontal="center" vertical="center" wrapText="1"/>
    </xf>
    <xf numFmtId="0" fontId="11" fillId="0" borderId="9" xfId="0" applyFont="1" applyBorder="1" applyAlignment="1">
      <alignment horizontal="center" vertical="center" wrapText="1"/>
    </xf>
    <xf numFmtId="0" fontId="6" fillId="0" borderId="0" xfId="0" applyFont="1"/>
    <xf numFmtId="0" fontId="11" fillId="9" borderId="2"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9" borderId="2" xfId="0" applyFont="1" applyFill="1" applyBorder="1" applyAlignment="1">
      <alignment horizontal="center"/>
    </xf>
    <xf numFmtId="0" fontId="11" fillId="9" borderId="7" xfId="0" applyFont="1" applyFill="1" applyBorder="1" applyAlignment="1">
      <alignment horizontal="center"/>
    </xf>
    <xf numFmtId="0" fontId="26" fillId="0" borderId="0" xfId="0" applyFont="1" applyFill="1" applyBorder="1" applyAlignment="1">
      <alignment vertical="center"/>
    </xf>
    <xf numFmtId="0" fontId="7" fillId="0" borderId="0" xfId="0" applyFont="1"/>
    <xf numFmtId="0" fontId="7" fillId="0" borderId="23" xfId="0" applyFont="1" applyBorder="1"/>
    <xf numFmtId="0" fontId="30" fillId="9" borderId="31" xfId="0" applyFont="1" applyFill="1" applyBorder="1"/>
    <xf numFmtId="0" fontId="7" fillId="9" borderId="17" xfId="0" applyFont="1" applyFill="1" applyBorder="1"/>
    <xf numFmtId="0" fontId="7" fillId="9" borderId="31" xfId="0" applyFont="1" applyFill="1" applyBorder="1" applyAlignment="1"/>
    <xf numFmtId="0" fontId="7" fillId="9" borderId="15" xfId="0" applyFont="1" applyFill="1" applyBorder="1" applyAlignment="1"/>
    <xf numFmtId="0" fontId="7" fillId="9" borderId="35" xfId="0" applyFont="1" applyFill="1" applyBorder="1" applyAlignment="1"/>
    <xf numFmtId="0" fontId="7" fillId="9" borderId="12" xfId="0" applyFont="1" applyFill="1" applyBorder="1" applyAlignment="1"/>
    <xf numFmtId="14" fontId="30" fillId="9" borderId="31" xfId="0" applyNumberFormat="1" applyFont="1" applyFill="1" applyBorder="1" applyAlignment="1"/>
    <xf numFmtId="14" fontId="30" fillId="9" borderId="15" xfId="0" applyNumberFormat="1" applyFont="1" applyFill="1" applyBorder="1" applyAlignment="1"/>
    <xf numFmtId="14" fontId="30" fillId="9" borderId="35" xfId="0" applyNumberFormat="1" applyFont="1" applyFill="1" applyBorder="1" applyAlignment="1"/>
    <xf numFmtId="14" fontId="30" fillId="9" borderId="12" xfId="0" applyNumberFormat="1" applyFont="1" applyFill="1" applyBorder="1" applyAlignment="1"/>
    <xf numFmtId="0" fontId="7" fillId="9" borderId="37" xfId="0" applyFont="1" applyFill="1" applyBorder="1" applyAlignment="1">
      <alignment vertical="center"/>
    </xf>
    <xf numFmtId="0" fontId="7" fillId="9" borderId="11" xfId="0" applyFont="1" applyFill="1" applyBorder="1" applyAlignment="1">
      <alignment vertical="center"/>
    </xf>
    <xf numFmtId="0" fontId="7" fillId="9" borderId="38" xfId="0" applyFont="1" applyFill="1" applyBorder="1" applyAlignment="1"/>
    <xf numFmtId="0" fontId="7" fillId="9" borderId="17" xfId="0" applyFont="1" applyFill="1" applyBorder="1" applyAlignment="1"/>
    <xf numFmtId="0" fontId="7" fillId="0" borderId="23" xfId="0" applyFont="1" applyFill="1" applyBorder="1" applyAlignment="1"/>
    <xf numFmtId="0" fontId="30" fillId="0" borderId="23" xfId="0" applyFont="1" applyBorder="1" applyAlignment="1">
      <alignment horizontal="left"/>
    </xf>
    <xf numFmtId="0" fontId="30" fillId="9" borderId="38" xfId="0" applyFont="1" applyFill="1" applyBorder="1" applyAlignment="1"/>
    <xf numFmtId="0" fontId="30" fillId="9" borderId="17" xfId="0" applyFont="1" applyFill="1" applyBorder="1" applyAlignment="1"/>
    <xf numFmtId="0" fontId="30" fillId="9" borderId="35" xfId="0" applyFont="1" applyFill="1" applyBorder="1" applyAlignment="1"/>
    <xf numFmtId="0" fontId="30" fillId="9" borderId="12" xfId="0" applyFont="1" applyFill="1" applyBorder="1" applyAlignment="1"/>
    <xf numFmtId="0" fontId="7" fillId="9" borderId="11" xfId="0" applyFont="1" applyFill="1" applyBorder="1"/>
    <xf numFmtId="0" fontId="7" fillId="9" borderId="37" xfId="0" applyFont="1" applyFill="1" applyBorder="1"/>
    <xf numFmtId="0" fontId="7" fillId="9" borderId="11" xfId="0" applyFont="1" applyFill="1" applyBorder="1" applyAlignment="1">
      <alignment horizontal="left" vertical="center"/>
    </xf>
    <xf numFmtId="8" fontId="7" fillId="0" borderId="15" xfId="0" applyNumberFormat="1" applyFont="1" applyBorder="1"/>
    <xf numFmtId="0" fontId="7" fillId="9" borderId="3" xfId="0" applyFont="1" applyFill="1" applyBorder="1"/>
    <xf numFmtId="0" fontId="7" fillId="0" borderId="23" xfId="0" applyFont="1" applyBorder="1" applyAlignment="1">
      <alignment horizontal="right"/>
    </xf>
    <xf numFmtId="8" fontId="7" fillId="0" borderId="0" xfId="0" applyNumberFormat="1" applyFont="1"/>
    <xf numFmtId="0" fontId="68" fillId="0" borderId="39" xfId="0" applyFont="1" applyBorder="1" applyAlignment="1">
      <alignment horizontal="center" vertical="center" wrapText="1"/>
    </xf>
    <xf numFmtId="0" fontId="39" fillId="0" borderId="40" xfId="0" applyFont="1" applyBorder="1" applyAlignment="1">
      <alignment vertical="center" wrapText="1"/>
    </xf>
    <xf numFmtId="0" fontId="39" fillId="0" borderId="41" xfId="0" applyFont="1" applyBorder="1" applyAlignment="1">
      <alignment horizontal="center" vertical="center" wrapText="1"/>
    </xf>
    <xf numFmtId="0" fontId="69" fillId="0" borderId="43" xfId="0" applyFont="1" applyBorder="1" applyAlignment="1">
      <alignment vertical="center" wrapText="1"/>
    </xf>
    <xf numFmtId="0" fontId="39" fillId="0" borderId="41" xfId="0" applyFont="1" applyBorder="1" applyAlignment="1">
      <alignment vertical="center" wrapText="1"/>
    </xf>
    <xf numFmtId="0" fontId="39" fillId="0" borderId="39" xfId="0" applyFont="1" applyBorder="1" applyAlignment="1">
      <alignment horizontal="left" vertical="center"/>
    </xf>
    <xf numFmtId="0" fontId="39" fillId="0" borderId="42" xfId="0" applyFont="1" applyBorder="1" applyAlignment="1">
      <alignment horizontal="left" vertical="center" wrapText="1"/>
    </xf>
    <xf numFmtId="0" fontId="39" fillId="0" borderId="0" xfId="0" applyFont="1" applyBorder="1" applyAlignment="1">
      <alignment horizontal="center" vertical="center" wrapText="1"/>
    </xf>
    <xf numFmtId="0" fontId="27" fillId="0" borderId="0" xfId="0" applyFont="1" applyFill="1"/>
    <xf numFmtId="14" fontId="30" fillId="9" borderId="11" xfId="0" applyNumberFormat="1" applyFont="1" applyFill="1" applyBorder="1" applyAlignment="1"/>
    <xf numFmtId="14" fontId="30" fillId="9" borderId="22" xfId="0" applyNumberFormat="1" applyFont="1" applyFill="1" applyBorder="1" applyAlignment="1"/>
    <xf numFmtId="167" fontId="30" fillId="0" borderId="0" xfId="0" applyNumberFormat="1" applyFont="1" applyAlignment="1">
      <alignment horizontal="right"/>
    </xf>
    <xf numFmtId="167" fontId="30" fillId="0" borderId="18" xfId="0" applyNumberFormat="1" applyFont="1" applyBorder="1" applyAlignment="1">
      <alignment horizontal="right"/>
    </xf>
    <xf numFmtId="167" fontId="30" fillId="0" borderId="19" xfId="0" applyNumberFormat="1" applyFont="1" applyBorder="1" applyAlignment="1">
      <alignment horizontal="right"/>
    </xf>
    <xf numFmtId="167" fontId="30" fillId="0" borderId="20" xfId="0" applyNumberFormat="1" applyFont="1" applyBorder="1" applyAlignment="1">
      <alignment horizontal="right"/>
    </xf>
    <xf numFmtId="167" fontId="30" fillId="0" borderId="21" xfId="0" applyNumberFormat="1" applyFont="1" applyBorder="1" applyAlignment="1">
      <alignment horizontal="right"/>
    </xf>
    <xf numFmtId="0" fontId="30" fillId="0" borderId="0" xfId="0" applyFont="1" applyAlignment="1">
      <alignment horizontal="left" vertical="top"/>
    </xf>
    <xf numFmtId="0" fontId="30" fillId="0" borderId="0" xfId="0" applyFont="1" applyAlignment="1">
      <alignment horizontal="left"/>
    </xf>
    <xf numFmtId="0" fontId="30" fillId="0" borderId="23" xfId="0" applyFont="1" applyBorder="1" applyAlignment="1">
      <alignment horizontal="right" vertical="top"/>
    </xf>
    <xf numFmtId="0" fontId="41" fillId="4" borderId="10" xfId="0" applyFont="1" applyFill="1" applyBorder="1" applyAlignment="1">
      <alignment horizontal="center" vertical="center" wrapText="1"/>
    </xf>
    <xf numFmtId="0" fontId="41" fillId="4" borderId="11" xfId="0" applyFont="1" applyFill="1" applyBorder="1" applyAlignment="1">
      <alignment horizontal="center" vertical="center" wrapText="1"/>
    </xf>
    <xf numFmtId="0" fontId="46" fillId="0" borderId="13" xfId="0" applyFont="1" applyBorder="1" applyAlignment="1">
      <alignment horizontal="center" vertical="center" wrapText="1"/>
    </xf>
    <xf numFmtId="0" fontId="46" fillId="0" borderId="12" xfId="0" applyFont="1" applyBorder="1" applyAlignment="1">
      <alignment horizontal="center" vertical="center" wrapText="1"/>
    </xf>
    <xf numFmtId="164" fontId="46" fillId="0" borderId="12" xfId="2" applyNumberFormat="1" applyFont="1" applyBorder="1" applyAlignment="1">
      <alignment horizontal="center" vertical="center" wrapText="1"/>
    </xf>
    <xf numFmtId="0" fontId="10" fillId="9" borderId="2" xfId="4" applyFont="1" applyFill="1" applyBorder="1" applyAlignment="1">
      <alignment horizontal="right" vertical="center" wrapText="1"/>
    </xf>
    <xf numFmtId="8" fontId="10" fillId="9" borderId="2" xfId="4" applyNumberFormat="1" applyFont="1" applyFill="1" applyBorder="1" applyAlignment="1">
      <alignment horizontal="right" vertical="center" wrapText="1"/>
    </xf>
    <xf numFmtId="0" fontId="21" fillId="0" borderId="0" xfId="4" applyFont="1" applyBorder="1" applyAlignment="1"/>
    <xf numFmtId="0" fontId="69" fillId="9" borderId="41" xfId="0" applyFont="1" applyFill="1" applyBorder="1" applyAlignment="1">
      <alignment vertical="center" wrapText="1"/>
    </xf>
    <xf numFmtId="0" fontId="30" fillId="0" borderId="0" xfId="0" applyFont="1"/>
    <xf numFmtId="0" fontId="11" fillId="0" borderId="0" xfId="0" applyFont="1" applyAlignment="1">
      <alignment vertical="top"/>
    </xf>
    <xf numFmtId="167" fontId="30" fillId="0" borderId="18" xfId="0" applyNumberFormat="1" applyFont="1" applyBorder="1" applyAlignment="1">
      <alignment horizontal="right" vertical="top"/>
    </xf>
    <xf numFmtId="0" fontId="7" fillId="9" borderId="38" xfId="0" applyFont="1" applyFill="1" applyBorder="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39" fillId="10" borderId="0" xfId="0" applyFont="1" applyFill="1" applyBorder="1" applyAlignment="1">
      <alignment horizontal="center" vertical="center" wrapText="1"/>
    </xf>
    <xf numFmtId="0" fontId="19" fillId="0" borderId="0" xfId="0" applyFont="1"/>
    <xf numFmtId="164" fontId="11" fillId="0" borderId="0" xfId="2" applyNumberFormat="1" applyFont="1" applyFill="1" applyBorder="1" applyAlignment="1">
      <alignment horizontal="center" vertical="center" wrapText="1"/>
    </xf>
    <xf numFmtId="0" fontId="1" fillId="0" borderId="0" xfId="3" applyAlignment="1">
      <alignment horizontal="left" indent="6"/>
    </xf>
    <xf numFmtId="0" fontId="10" fillId="0" borderId="5" xfId="4" applyFont="1" applyBorder="1" applyAlignment="1">
      <alignment horizontal="left" vertical="center" wrapText="1"/>
    </xf>
    <xf numFmtId="0" fontId="27" fillId="0" borderId="0" xfId="0" applyFont="1" applyAlignment="1">
      <alignment horizontal="left" wrapText="1"/>
    </xf>
    <xf numFmtId="0" fontId="18" fillId="11" borderId="0" xfId="0" applyFont="1" applyFill="1" applyAlignment="1">
      <alignment horizontal="left" wrapText="1"/>
    </xf>
    <xf numFmtId="0" fontId="18" fillId="10" borderId="0" xfId="0" applyFont="1" applyFill="1" applyAlignment="1">
      <alignment horizontal="left" wrapText="1"/>
    </xf>
    <xf numFmtId="0" fontId="4" fillId="0" borderId="0" xfId="0" applyFont="1" applyAlignment="1">
      <alignment horizontal="center"/>
    </xf>
    <xf numFmtId="0" fontId="30" fillId="0" borderId="22" xfId="0" applyFont="1" applyBorder="1"/>
    <xf numFmtId="0" fontId="30" fillId="0" borderId="53" xfId="0" applyFont="1" applyBorder="1"/>
    <xf numFmtId="0" fontId="30" fillId="0" borderId="34" xfId="0" applyFont="1" applyBorder="1"/>
    <xf numFmtId="0" fontId="30" fillId="0" borderId="23" xfId="0" applyFont="1" applyBorder="1"/>
    <xf numFmtId="0" fontId="67" fillId="0" borderId="23" xfId="0" applyFont="1" applyBorder="1" applyAlignment="1">
      <alignment horizontal="left"/>
    </xf>
    <xf numFmtId="0" fontId="30" fillId="0" borderId="34" xfId="0" applyFont="1" applyBorder="1" applyAlignment="1">
      <alignment horizontal="left"/>
    </xf>
    <xf numFmtId="0" fontId="30" fillId="0" borderId="0" xfId="0" applyFont="1" applyBorder="1"/>
    <xf numFmtId="0" fontId="30" fillId="0" borderId="0" xfId="0" applyFont="1"/>
    <xf numFmtId="0" fontId="67" fillId="0" borderId="0" xfId="0" applyFont="1" applyAlignment="1">
      <alignment horizontal="left"/>
    </xf>
    <xf numFmtId="0" fontId="30" fillId="0" borderId="22" xfId="0" applyFont="1" applyBorder="1" applyAlignment="1">
      <alignment horizontal="left" vertical="top" wrapText="1"/>
    </xf>
    <xf numFmtId="0" fontId="30" fillId="0" borderId="22" xfId="0" applyFont="1" applyBorder="1" applyAlignment="1">
      <alignment wrapText="1"/>
    </xf>
    <xf numFmtId="0" fontId="30" fillId="0" borderId="34" xfId="0" applyFont="1" applyBorder="1" applyAlignment="1">
      <alignment horizontal="left" vertical="top"/>
    </xf>
    <xf numFmtId="0" fontId="30" fillId="0" borderId="33" xfId="0" applyFont="1" applyBorder="1" applyAlignment="1">
      <alignment horizontal="left" vertical="top"/>
    </xf>
    <xf numFmtId="0" fontId="30" fillId="0" borderId="23" xfId="0" applyFont="1" applyBorder="1" applyAlignment="1">
      <alignment horizontal="left"/>
    </xf>
    <xf numFmtId="0" fontId="30" fillId="0" borderId="36" xfId="0" applyFont="1" applyBorder="1" applyAlignment="1">
      <alignment horizontal="left"/>
    </xf>
    <xf numFmtId="0" fontId="10" fillId="9" borderId="4" xfId="4" applyFont="1" applyFill="1" applyBorder="1" applyAlignment="1">
      <alignment horizontal="center" vertical="center" wrapText="1"/>
    </xf>
    <xf numFmtId="0" fontId="10" fillId="9" borderId="5" xfId="4" applyFont="1" applyFill="1" applyBorder="1" applyAlignment="1">
      <alignment horizontal="center" vertical="center" wrapText="1"/>
    </xf>
    <xf numFmtId="0" fontId="10" fillId="9" borderId="6" xfId="4" applyFont="1" applyFill="1" applyBorder="1" applyAlignment="1">
      <alignment horizontal="center" vertical="center" wrapText="1"/>
    </xf>
    <xf numFmtId="0" fontId="10" fillId="0" borderId="2" xfId="4" applyFont="1" applyBorder="1" applyAlignment="1">
      <alignment horizontal="center" vertical="center" wrapText="1"/>
    </xf>
    <xf numFmtId="49" fontId="10" fillId="0" borderId="2" xfId="4" applyNumberFormat="1" applyFont="1" applyBorder="1" applyAlignment="1">
      <alignment horizontal="center" vertical="center" wrapText="1"/>
    </xf>
    <xf numFmtId="1" fontId="10" fillId="0" borderId="2" xfId="4" applyNumberFormat="1" applyFont="1" applyBorder="1" applyAlignment="1">
      <alignment horizontal="center" vertical="center" wrapText="1"/>
    </xf>
    <xf numFmtId="0" fontId="19" fillId="0" borderId="31" xfId="4" applyFont="1" applyBorder="1" applyAlignment="1">
      <alignment horizontal="left" vertical="center" wrapText="1"/>
    </xf>
    <xf numFmtId="0" fontId="19" fillId="0" borderId="0" xfId="4" applyFont="1" applyBorder="1" applyAlignment="1">
      <alignment horizontal="left" vertical="center" wrapText="1"/>
    </xf>
    <xf numFmtId="0" fontId="19" fillId="0" borderId="32" xfId="4" applyFont="1" applyBorder="1" applyAlignment="1">
      <alignment horizontal="left" vertical="center" wrapText="1"/>
    </xf>
    <xf numFmtId="0" fontId="38" fillId="0" borderId="25" xfId="4" applyFont="1" applyBorder="1" applyAlignment="1">
      <alignment horizontal="left" vertical="center" wrapText="1"/>
    </xf>
    <xf numFmtId="0" fontId="38" fillId="0" borderId="3" xfId="4" applyFont="1" applyBorder="1" applyAlignment="1">
      <alignment horizontal="left" vertical="center" wrapText="1"/>
    </xf>
    <xf numFmtId="0" fontId="38" fillId="0" borderId="26" xfId="4" applyFont="1" applyBorder="1" applyAlignment="1">
      <alignment horizontal="left" vertical="center" wrapText="1"/>
    </xf>
    <xf numFmtId="0" fontId="19" fillId="0" borderId="24" xfId="4" applyFont="1" applyBorder="1" applyAlignment="1">
      <alignment horizontal="left" vertical="center" wrapText="1"/>
    </xf>
    <xf numFmtId="0" fontId="19" fillId="0" borderId="1" xfId="4" applyFont="1" applyBorder="1" applyAlignment="1">
      <alignment horizontal="left" vertical="center" wrapText="1"/>
    </xf>
    <xf numFmtId="0" fontId="19" fillId="0" borderId="30" xfId="4" applyFont="1" applyBorder="1" applyAlignment="1">
      <alignment horizontal="left" vertical="center" wrapText="1"/>
    </xf>
    <xf numFmtId="0" fontId="10" fillId="9" borderId="2" xfId="4" applyFont="1" applyFill="1" applyBorder="1" applyAlignment="1">
      <alignment horizontal="center" vertical="center" wrapText="1"/>
    </xf>
    <xf numFmtId="164" fontId="10" fillId="0" borderId="2" xfId="2" applyNumberFormat="1" applyFont="1" applyBorder="1" applyAlignment="1">
      <alignment horizontal="center" vertical="center" wrapText="1"/>
    </xf>
    <xf numFmtId="0" fontId="10" fillId="0" borderId="4" xfId="4" applyFont="1" applyBorder="1" applyAlignment="1">
      <alignment horizontal="center" vertical="center" wrapText="1"/>
    </xf>
    <xf numFmtId="0" fontId="10" fillId="0" borderId="5" xfId="4" applyFont="1" applyBorder="1" applyAlignment="1">
      <alignment horizontal="center" vertical="center" wrapText="1"/>
    </xf>
    <xf numFmtId="0" fontId="10" fillId="0" borderId="6" xfId="4" applyFont="1" applyBorder="1" applyAlignment="1">
      <alignment horizontal="center" vertical="center" wrapText="1"/>
    </xf>
    <xf numFmtId="164" fontId="10" fillId="0" borderId="4" xfId="2" applyNumberFormat="1" applyFont="1" applyBorder="1" applyAlignment="1">
      <alignment horizontal="center" vertical="center" wrapText="1"/>
    </xf>
    <xf numFmtId="164" fontId="10" fillId="0" borderId="5" xfId="2" applyNumberFormat="1" applyFont="1" applyBorder="1" applyAlignment="1">
      <alignment horizontal="center" vertical="center" wrapText="1"/>
    </xf>
    <xf numFmtId="164" fontId="10" fillId="0" borderId="6" xfId="2" applyNumberFormat="1" applyFont="1" applyBorder="1" applyAlignment="1">
      <alignment horizontal="center" vertical="center" wrapText="1"/>
    </xf>
    <xf numFmtId="0" fontId="2" fillId="0" borderId="0" xfId="4" applyFont="1" applyAlignment="1">
      <alignment horizontal="center"/>
    </xf>
    <xf numFmtId="0" fontId="10" fillId="0" borderId="9" xfId="4" applyFont="1" applyBorder="1" applyAlignment="1">
      <alignment horizontal="center" vertical="center" wrapText="1"/>
    </xf>
    <xf numFmtId="0" fontId="16" fillId="0" borderId="0" xfId="0" applyNumberFormat="1" applyFont="1" applyAlignment="1">
      <alignment horizontal="left"/>
    </xf>
    <xf numFmtId="0" fontId="19" fillId="0" borderId="8" xfId="4" applyFont="1" applyBorder="1" applyAlignment="1">
      <alignment horizontal="right" vertical="center" wrapText="1"/>
    </xf>
    <xf numFmtId="0" fontId="19" fillId="0" borderId="27" xfId="4" applyFont="1" applyBorder="1" applyAlignment="1">
      <alignment horizontal="right" vertical="center" wrapText="1"/>
    </xf>
    <xf numFmtId="0" fontId="19" fillId="0" borderId="9" xfId="4" applyFont="1" applyBorder="1" applyAlignment="1">
      <alignment horizontal="right" vertical="center" wrapText="1"/>
    </xf>
    <xf numFmtId="0" fontId="19" fillId="0" borderId="8" xfId="4" applyFont="1" applyBorder="1" applyAlignment="1">
      <alignment horizontal="left" vertical="center" wrapText="1"/>
    </xf>
    <xf numFmtId="0" fontId="19" fillId="0" borderId="9" xfId="4" applyFont="1" applyBorder="1" applyAlignment="1">
      <alignment horizontal="left" vertical="center" wrapText="1"/>
    </xf>
    <xf numFmtId="0" fontId="61" fillId="0" borderId="8" xfId="4" applyFont="1" applyBorder="1" applyAlignment="1">
      <alignment horizontal="left" vertical="center" wrapText="1"/>
    </xf>
    <xf numFmtId="0" fontId="61" fillId="0" borderId="9" xfId="4" applyFont="1" applyBorder="1" applyAlignment="1">
      <alignment horizontal="left" vertical="center" wrapText="1"/>
    </xf>
    <xf numFmtId="0" fontId="64" fillId="0" borderId="8" xfId="4" applyFont="1" applyBorder="1" applyAlignment="1">
      <alignment horizontal="center" vertical="center" wrapText="1"/>
    </xf>
    <xf numFmtId="0" fontId="64" fillId="0" borderId="9" xfId="4" applyFont="1" applyBorder="1" applyAlignment="1">
      <alignment horizontal="center" vertical="center" wrapText="1"/>
    </xf>
    <xf numFmtId="0" fontId="10" fillId="0" borderId="2" xfId="4" applyFont="1" applyBorder="1" applyAlignment="1">
      <alignment vertical="center" wrapText="1"/>
    </xf>
    <xf numFmtId="0" fontId="13" fillId="0" borderId="0" xfId="4" applyFont="1" applyBorder="1" applyAlignment="1">
      <alignment horizontal="center" vertical="center"/>
    </xf>
    <xf numFmtId="0" fontId="58" fillId="0" borderId="8" xfId="4" applyFont="1" applyBorder="1" applyAlignment="1">
      <alignment horizontal="center" vertical="center" wrapText="1"/>
    </xf>
    <xf numFmtId="0" fontId="58" fillId="0" borderId="9" xfId="4" applyFont="1" applyBorder="1" applyAlignment="1">
      <alignment horizontal="center" vertical="center" wrapText="1"/>
    </xf>
    <xf numFmtId="0" fontId="19" fillId="0" borderId="0" xfId="4" applyFont="1" applyBorder="1" applyAlignment="1">
      <alignment vertical="center" wrapText="1"/>
    </xf>
    <xf numFmtId="0" fontId="19" fillId="9" borderId="0" xfId="4" applyFont="1" applyFill="1" applyBorder="1" applyAlignment="1">
      <alignment horizontal="left" vertical="center" wrapText="1"/>
    </xf>
    <xf numFmtId="0" fontId="10" fillId="0" borderId="8" xfId="4" applyFont="1" applyBorder="1" applyAlignment="1">
      <alignment horizontal="center" vertical="center" wrapText="1"/>
    </xf>
    <xf numFmtId="0" fontId="8" fillId="0" borderId="0" xfId="0" applyFont="1" applyAlignment="1">
      <alignment horizontal="center" vertical="center"/>
    </xf>
    <xf numFmtId="0" fontId="12" fillId="0" borderId="0" xfId="0" applyFont="1" applyAlignment="1">
      <alignment horizontal="left" vertical="top" wrapText="1"/>
    </xf>
    <xf numFmtId="0" fontId="2" fillId="0" borderId="0" xfId="0" applyFont="1" applyAlignment="1">
      <alignment horizontal="center" vertical="center"/>
    </xf>
    <xf numFmtId="0" fontId="55" fillId="0" borderId="0" xfId="0" applyFont="1" applyAlignment="1">
      <alignment horizontal="center"/>
    </xf>
    <xf numFmtId="0" fontId="6" fillId="0" borderId="0" xfId="0" applyFont="1" applyAlignment="1">
      <alignment horizontal="left" vertical="top" wrapText="1"/>
    </xf>
    <xf numFmtId="0" fontId="22" fillId="0" borderId="0" xfId="0" applyFont="1" applyAlignment="1">
      <alignment horizontal="center" vertical="center"/>
    </xf>
    <xf numFmtId="0" fontId="24" fillId="0" borderId="0" xfId="0" applyFont="1" applyAlignment="1">
      <alignment horizontal="center" vertical="center" wrapText="1"/>
    </xf>
    <xf numFmtId="0" fontId="13" fillId="2" borderId="24"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9" fillId="0" borderId="0" xfId="0" applyFont="1" applyBorder="1" applyAlignment="1">
      <alignment horizontal="center" vertical="center" wrapText="1"/>
    </xf>
    <xf numFmtId="0" fontId="6" fillId="0" borderId="0" xfId="0" applyFont="1" applyAlignment="1">
      <alignment horizontal="left" vertical="center"/>
    </xf>
    <xf numFmtId="0" fontId="56" fillId="0" borderId="0" xfId="0" applyFont="1" applyAlignment="1">
      <alignment vertical="center" wrapText="1"/>
    </xf>
    <xf numFmtId="0" fontId="11" fillId="0" borderId="8"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28" xfId="0" applyFont="1" applyBorder="1" applyAlignment="1">
      <alignment horizontal="left" vertical="center" wrapText="1" indent="1"/>
    </xf>
    <xf numFmtId="0" fontId="11" fillId="0" borderId="29" xfId="0" applyFont="1" applyBorder="1" applyAlignment="1">
      <alignment horizontal="left" vertical="center" wrapText="1" indent="1"/>
    </xf>
    <xf numFmtId="0" fontId="39" fillId="0" borderId="45" xfId="0" applyFont="1" applyBorder="1" applyAlignment="1">
      <alignment vertical="center" wrapText="1"/>
    </xf>
    <xf numFmtId="0" fontId="39" fillId="0" borderId="44" xfId="0" applyFont="1" applyBorder="1" applyAlignment="1">
      <alignment vertical="center" wrapText="1"/>
    </xf>
    <xf numFmtId="0" fontId="39" fillId="0" borderId="42" xfId="0" applyFont="1" applyBorder="1" applyAlignment="1">
      <alignment vertical="center" wrapText="1"/>
    </xf>
    <xf numFmtId="0" fontId="39" fillId="0" borderId="46"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48" xfId="0" applyFont="1" applyBorder="1" applyAlignment="1">
      <alignment horizontal="center" vertical="center" wrapText="1"/>
    </xf>
    <xf numFmtId="0" fontId="69" fillId="0" borderId="51" xfId="0" applyFont="1" applyBorder="1" applyAlignment="1">
      <alignment vertical="center" wrapText="1"/>
    </xf>
    <xf numFmtId="0" fontId="69" fillId="0" borderId="49" xfId="0" applyFont="1" applyBorder="1" applyAlignment="1">
      <alignment vertical="center" wrapText="1"/>
    </xf>
    <xf numFmtId="0" fontId="69" fillId="0" borderId="50" xfId="0" applyFont="1" applyBorder="1" applyAlignment="1">
      <alignment vertical="center" wrapText="1"/>
    </xf>
    <xf numFmtId="0" fontId="69" fillId="0" borderId="46" xfId="0" applyFont="1" applyBorder="1" applyAlignment="1">
      <alignment vertical="center" wrapText="1"/>
    </xf>
    <xf numFmtId="0" fontId="69" fillId="0" borderId="47" xfId="0" applyFont="1" applyBorder="1" applyAlignment="1">
      <alignment vertical="center" wrapText="1"/>
    </xf>
    <xf numFmtId="0" fontId="69" fillId="0" borderId="48" xfId="0" applyFont="1" applyBorder="1" applyAlignment="1">
      <alignment vertical="center" wrapText="1"/>
    </xf>
    <xf numFmtId="0" fontId="68" fillId="0" borderId="0" xfId="0" applyFont="1" applyBorder="1" applyAlignment="1">
      <alignment horizontal="center" vertical="center" wrapText="1"/>
    </xf>
    <xf numFmtId="0" fontId="39" fillId="0" borderId="46" xfId="0" applyFont="1" applyBorder="1" applyAlignment="1">
      <alignment vertical="center" wrapText="1"/>
    </xf>
    <xf numFmtId="0" fontId="39" fillId="0" borderId="52" xfId="0" applyFont="1" applyBorder="1" applyAlignment="1">
      <alignment vertical="center" wrapText="1"/>
    </xf>
    <xf numFmtId="0" fontId="40" fillId="0" borderId="0" xfId="0" applyFont="1" applyAlignment="1">
      <alignment horizontal="center" vertical="center" wrapText="1"/>
    </xf>
    <xf numFmtId="0" fontId="47" fillId="0" borderId="0" xfId="0" applyFont="1" applyAlignment="1">
      <alignment horizontal="center"/>
    </xf>
    <xf numFmtId="0" fontId="16" fillId="0" borderId="0" xfId="0" applyFont="1" applyAlignment="1">
      <alignment horizontal="center" vertical="center" wrapText="1"/>
    </xf>
    <xf numFmtId="0" fontId="16" fillId="0" borderId="0" xfId="0" applyFont="1" applyAlignment="1">
      <alignment horizontal="center" vertical="center"/>
    </xf>
    <xf numFmtId="0" fontId="42" fillId="0" borderId="0" xfId="0" applyFont="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wrapText="1"/>
    </xf>
    <xf numFmtId="0" fontId="42" fillId="0" borderId="0" xfId="0" applyFont="1" applyAlignment="1">
      <alignment horizontal="center"/>
    </xf>
    <xf numFmtId="0" fontId="25" fillId="0" borderId="0" xfId="4" applyFont="1" applyAlignment="1">
      <alignment horizontal="center"/>
    </xf>
    <xf numFmtId="0" fontId="47" fillId="0" borderId="0" xfId="4" applyFont="1" applyAlignment="1">
      <alignment horizontal="center" wrapText="1"/>
    </xf>
    <xf numFmtId="0" fontId="9" fillId="0" borderId="2" xfId="4" applyBorder="1" applyAlignment="1">
      <alignment horizontal="center" vertical="center"/>
    </xf>
    <xf numFmtId="0" fontId="9" fillId="0" borderId="2" xfId="4" applyBorder="1" applyAlignment="1">
      <alignment horizontal="center"/>
    </xf>
    <xf numFmtId="0" fontId="17" fillId="0" borderId="7" xfId="4" applyFont="1" applyBorder="1" applyAlignment="1">
      <alignment horizontal="center" vertical="center" wrapText="1"/>
    </xf>
    <xf numFmtId="0" fontId="15" fillId="0" borderId="7" xfId="4" applyFont="1" applyBorder="1" applyAlignment="1">
      <alignment horizontal="center" vertical="center"/>
    </xf>
    <xf numFmtId="0" fontId="15" fillId="0" borderId="7" xfId="4" applyFont="1" applyBorder="1" applyAlignment="1">
      <alignment horizontal="center" vertical="center" wrapText="1"/>
    </xf>
    <xf numFmtId="0" fontId="9" fillId="0" borderId="6" xfId="4" applyBorder="1" applyAlignment="1">
      <alignment horizontal="center"/>
    </xf>
    <xf numFmtId="0" fontId="9" fillId="0" borderId="0" xfId="4" applyAlignment="1">
      <alignment horizontal="center"/>
    </xf>
    <xf numFmtId="0" fontId="29" fillId="0" borderId="0" xfId="3" applyFont="1" applyAlignment="1">
      <alignment horizontal="center" vertical="top" wrapText="1"/>
    </xf>
    <xf numFmtId="0" fontId="30" fillId="0" borderId="0" xfId="3" applyFont="1" applyAlignment="1">
      <alignment horizontal="center" vertical="top" wrapText="1"/>
    </xf>
    <xf numFmtId="0" fontId="31" fillId="0" borderId="0" xfId="3" applyFont="1" applyAlignment="1">
      <alignment horizontal="center" vertical="center"/>
    </xf>
    <xf numFmtId="0" fontId="13" fillId="7" borderId="0" xfId="3" applyFont="1" applyFill="1" applyAlignment="1">
      <alignment horizontal="center" vertical="center"/>
    </xf>
    <xf numFmtId="0" fontId="39" fillId="3" borderId="21" xfId="3" applyFont="1" applyFill="1" applyBorder="1" applyAlignment="1">
      <alignment horizontal="center" vertical="top" wrapText="1"/>
    </xf>
    <xf numFmtId="0" fontId="39" fillId="3" borderId="22" xfId="3" applyFont="1" applyFill="1" applyBorder="1" applyAlignment="1">
      <alignment horizontal="center" vertical="top" wrapText="1"/>
    </xf>
    <xf numFmtId="0" fontId="39" fillId="3" borderId="11" xfId="3" applyFont="1" applyFill="1" applyBorder="1" applyAlignment="1">
      <alignment horizontal="center" vertical="top" wrapText="1"/>
    </xf>
  </cellXfs>
  <cellStyles count="11">
    <cellStyle name="Comma" xfId="1" builtinId="3"/>
    <cellStyle name="Comma 2" xfId="6" xr:uid="{A443C777-584F-477F-B4FF-59D7A92A7D0B}"/>
    <cellStyle name="Currency" xfId="2" builtinId="4"/>
    <cellStyle name="Currency 2" xfId="5" xr:uid="{5817B044-031D-4DF0-A5F4-15792046D277}"/>
    <cellStyle name="Currency 3" xfId="8" xr:uid="{BF09A695-DC62-4A2B-946A-DA365ABE4D45}"/>
    <cellStyle name="Normal" xfId="0" builtinId="0"/>
    <cellStyle name="Normal 2" xfId="3" xr:uid="{AE539D0A-A143-4CD1-8B6A-62FDAA2FA5ED}"/>
    <cellStyle name="Normal 3" xfId="4" xr:uid="{5D6A0D41-9E51-41F1-AFF6-A6E3DF431453}"/>
    <cellStyle name="Normal 4" xfId="7" xr:uid="{5C210D8B-26CA-4EE7-8987-8DBF3C91FEE4}"/>
    <cellStyle name="Percent" xfId="10" builtinId="5"/>
    <cellStyle name="Percent 2" xfId="9" xr:uid="{D50BC455-178F-4EE2-A9C3-7CED4E5A4A1E}"/>
  </cellStyles>
  <dxfs count="2">
    <dxf>
      <fill>
        <patternFill>
          <bgColor theme="0" tint="-0.24994659260841701"/>
        </patternFill>
      </fill>
    </dxf>
    <dxf>
      <font>
        <color rgb="FF006100"/>
      </font>
      <fill>
        <patternFill>
          <bgColor rgb="FFC6EF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1D616-54AF-46A6-96C0-BB4EE425119E}">
  <sheetPr>
    <tabColor rgb="FFFFC000"/>
  </sheetPr>
  <dimension ref="A1:AA96"/>
  <sheetViews>
    <sheetView tabSelected="1" zoomScaleNormal="100" workbookViewId="0">
      <selection activeCell="M78" sqref="M78"/>
    </sheetView>
  </sheetViews>
  <sheetFormatPr defaultColWidth="8.90625" defaultRowHeight="15.5" x14ac:dyDescent="0.35"/>
  <cols>
    <col min="1" max="1" width="2.6328125" style="41" customWidth="1"/>
    <col min="2" max="2" width="3.54296875" style="41" customWidth="1"/>
    <col min="3" max="3" width="3.36328125" style="41" customWidth="1"/>
    <col min="4" max="16384" width="8.90625" style="41"/>
  </cols>
  <sheetData>
    <row r="1" spans="1:12" x14ac:dyDescent="0.35">
      <c r="A1" s="40" t="s">
        <v>22</v>
      </c>
    </row>
    <row r="3" spans="1:12" x14ac:dyDescent="0.35">
      <c r="A3" s="42" t="s">
        <v>25</v>
      </c>
    </row>
    <row r="4" spans="1:12" ht="44.4" customHeight="1" x14ac:dyDescent="0.35">
      <c r="B4" s="162">
        <v>1</v>
      </c>
      <c r="C4" s="308" t="s">
        <v>150</v>
      </c>
      <c r="D4" s="308"/>
      <c r="E4" s="308"/>
      <c r="F4" s="308"/>
      <c r="G4" s="308"/>
      <c r="H4" s="308"/>
      <c r="I4" s="308"/>
      <c r="J4" s="308"/>
      <c r="K4" s="308"/>
      <c r="L4" s="308"/>
    </row>
    <row r="5" spans="1:12" x14ac:dyDescent="0.35">
      <c r="B5" s="41">
        <v>2</v>
      </c>
      <c r="C5" s="41" t="s">
        <v>139</v>
      </c>
    </row>
    <row r="7" spans="1:12" ht="50" customHeight="1" x14ac:dyDescent="0.35">
      <c r="A7" s="310" t="s">
        <v>138</v>
      </c>
      <c r="B7" s="310"/>
      <c r="C7" s="310"/>
      <c r="D7" s="310"/>
      <c r="E7" s="310"/>
      <c r="F7" s="310"/>
      <c r="G7" s="310"/>
      <c r="H7" s="310"/>
      <c r="I7" s="310"/>
      <c r="J7" s="310"/>
    </row>
    <row r="9" spans="1:12" ht="59" customHeight="1" x14ac:dyDescent="0.35">
      <c r="A9" s="309" t="s">
        <v>136</v>
      </c>
      <c r="B9" s="309"/>
      <c r="C9" s="309"/>
      <c r="D9" s="309"/>
      <c r="E9" s="309"/>
      <c r="F9" s="309"/>
      <c r="G9" s="309"/>
      <c r="H9" s="309"/>
      <c r="I9" s="309"/>
    </row>
    <row r="10" spans="1:12" ht="18" customHeight="1" x14ac:dyDescent="0.35">
      <c r="A10" s="43"/>
      <c r="B10" s="43"/>
      <c r="C10" s="43"/>
      <c r="D10" s="43"/>
      <c r="E10" s="43"/>
      <c r="F10" s="43"/>
      <c r="G10" s="43"/>
      <c r="H10" s="43"/>
      <c r="I10" s="43"/>
    </row>
    <row r="11" spans="1:12" ht="16.25" customHeight="1" x14ac:dyDescent="0.35">
      <c r="A11" s="160" t="s">
        <v>144</v>
      </c>
      <c r="B11" s="43"/>
      <c r="C11" s="43"/>
      <c r="D11" s="43"/>
      <c r="E11" s="43"/>
      <c r="F11" s="43"/>
      <c r="G11" s="43"/>
      <c r="H11" s="43"/>
      <c r="I11" s="43"/>
    </row>
    <row r="12" spans="1:12" x14ac:dyDescent="0.35">
      <c r="A12" s="41" t="s">
        <v>23</v>
      </c>
    </row>
    <row r="13" spans="1:12" x14ac:dyDescent="0.35">
      <c r="B13" s="161">
        <v>1</v>
      </c>
      <c r="C13" s="161" t="s">
        <v>274</v>
      </c>
      <c r="D13" s="161"/>
      <c r="E13" s="161"/>
      <c r="F13" s="161"/>
    </row>
    <row r="14" spans="1:12" x14ac:dyDescent="0.35">
      <c r="C14" s="213">
        <v>1</v>
      </c>
      <c r="D14" s="41" t="s">
        <v>327</v>
      </c>
    </row>
    <row r="15" spans="1:12" x14ac:dyDescent="0.35">
      <c r="C15" s="213">
        <v>2</v>
      </c>
      <c r="D15" s="41" t="s">
        <v>246</v>
      </c>
    </row>
    <row r="16" spans="1:12" x14ac:dyDescent="0.35">
      <c r="C16" s="213">
        <v>3</v>
      </c>
      <c r="D16" s="41" t="s">
        <v>328</v>
      </c>
    </row>
    <row r="17" spans="3:4" x14ac:dyDescent="0.35">
      <c r="C17" s="213">
        <v>4</v>
      </c>
      <c r="D17" s="41" t="s">
        <v>329</v>
      </c>
    </row>
    <row r="18" spans="3:4" x14ac:dyDescent="0.35">
      <c r="C18" s="213">
        <v>5</v>
      </c>
      <c r="D18" s="41" t="s">
        <v>330</v>
      </c>
    </row>
    <row r="19" spans="3:4" x14ac:dyDescent="0.35">
      <c r="C19" s="213">
        <v>6</v>
      </c>
      <c r="D19" s="41" t="s">
        <v>331</v>
      </c>
    </row>
    <row r="20" spans="3:4" x14ac:dyDescent="0.35">
      <c r="C20" s="213">
        <v>7</v>
      </c>
      <c r="D20" s="41" t="s">
        <v>332</v>
      </c>
    </row>
    <row r="21" spans="3:4" x14ac:dyDescent="0.35">
      <c r="C21" s="213">
        <v>8</v>
      </c>
      <c r="D21" s="41" t="s">
        <v>317</v>
      </c>
    </row>
    <row r="22" spans="3:4" x14ac:dyDescent="0.35">
      <c r="C22" s="213">
        <v>9</v>
      </c>
      <c r="D22" s="41" t="s">
        <v>247</v>
      </c>
    </row>
    <row r="23" spans="3:4" x14ac:dyDescent="0.35">
      <c r="C23" s="213">
        <v>10</v>
      </c>
      <c r="D23" s="41" t="s">
        <v>248</v>
      </c>
    </row>
    <row r="24" spans="3:4" x14ac:dyDescent="0.35">
      <c r="C24" s="213">
        <v>11</v>
      </c>
      <c r="D24" s="41" t="s">
        <v>249</v>
      </c>
    </row>
    <row r="25" spans="3:4" x14ac:dyDescent="0.35">
      <c r="C25" s="213">
        <v>12</v>
      </c>
      <c r="D25" s="41" t="s">
        <v>250</v>
      </c>
    </row>
    <row r="26" spans="3:4" x14ac:dyDescent="0.35">
      <c r="C26" s="213">
        <v>13</v>
      </c>
      <c r="D26" s="41" t="s">
        <v>333</v>
      </c>
    </row>
    <row r="27" spans="3:4" x14ac:dyDescent="0.35">
      <c r="C27" s="213">
        <v>14</v>
      </c>
      <c r="D27" s="41" t="s">
        <v>251</v>
      </c>
    </row>
    <row r="28" spans="3:4" x14ac:dyDescent="0.35">
      <c r="C28" s="213">
        <v>15</v>
      </c>
      <c r="D28" s="41" t="s">
        <v>252</v>
      </c>
    </row>
    <row r="29" spans="3:4" x14ac:dyDescent="0.35">
      <c r="C29" s="213">
        <v>16</v>
      </c>
      <c r="D29" s="41" t="s">
        <v>253</v>
      </c>
    </row>
    <row r="30" spans="3:4" x14ac:dyDescent="0.35">
      <c r="C30" s="213">
        <v>17</v>
      </c>
      <c r="D30" s="41" t="s">
        <v>335</v>
      </c>
    </row>
    <row r="31" spans="3:4" x14ac:dyDescent="0.35">
      <c r="C31" s="213">
        <v>18</v>
      </c>
      <c r="D31" s="41" t="s">
        <v>254</v>
      </c>
    </row>
    <row r="32" spans="3:4" x14ac:dyDescent="0.35">
      <c r="C32" s="213">
        <v>19</v>
      </c>
      <c r="D32" s="41" t="s">
        <v>255</v>
      </c>
    </row>
    <row r="33" spans="2:8" x14ac:dyDescent="0.35">
      <c r="C33" s="213">
        <v>20</v>
      </c>
      <c r="D33" s="41" t="s">
        <v>318</v>
      </c>
    </row>
    <row r="34" spans="2:8" x14ac:dyDescent="0.35">
      <c r="C34" s="213">
        <v>21</v>
      </c>
      <c r="D34" s="41" t="s">
        <v>336</v>
      </c>
    </row>
    <row r="35" spans="2:8" x14ac:dyDescent="0.35">
      <c r="C35" s="213">
        <v>22</v>
      </c>
      <c r="D35" s="41" t="s">
        <v>337</v>
      </c>
    </row>
    <row r="36" spans="2:8" x14ac:dyDescent="0.35">
      <c r="C36" s="213">
        <v>23</v>
      </c>
      <c r="D36" s="41" t="s">
        <v>338</v>
      </c>
    </row>
    <row r="38" spans="2:8" x14ac:dyDescent="0.35">
      <c r="B38" s="161">
        <v>2</v>
      </c>
      <c r="C38" s="161" t="s">
        <v>132</v>
      </c>
      <c r="D38" s="161"/>
      <c r="E38" s="161"/>
      <c r="F38" s="161"/>
      <c r="G38" s="161"/>
      <c r="H38" s="161"/>
    </row>
    <row r="39" spans="2:8" x14ac:dyDescent="0.35">
      <c r="C39" s="41">
        <v>1</v>
      </c>
      <c r="D39" s="41" t="s">
        <v>145</v>
      </c>
    </row>
    <row r="40" spans="2:8" x14ac:dyDescent="0.35">
      <c r="C40" s="41">
        <v>2</v>
      </c>
      <c r="D40" s="41" t="s">
        <v>151</v>
      </c>
    </row>
    <row r="41" spans="2:8" x14ac:dyDescent="0.35">
      <c r="C41" s="41">
        <v>3</v>
      </c>
      <c r="D41" s="41" t="s">
        <v>334</v>
      </c>
    </row>
    <row r="42" spans="2:8" x14ac:dyDescent="0.35">
      <c r="C42" s="41">
        <v>4</v>
      </c>
      <c r="D42" s="41" t="s">
        <v>127</v>
      </c>
    </row>
    <row r="44" spans="2:8" x14ac:dyDescent="0.35">
      <c r="B44" s="161">
        <v>3</v>
      </c>
      <c r="C44" s="161" t="s">
        <v>207</v>
      </c>
      <c r="D44" s="161"/>
      <c r="E44" s="161"/>
      <c r="F44" s="161"/>
      <c r="G44" s="161"/>
      <c r="H44" s="161"/>
    </row>
    <row r="45" spans="2:8" x14ac:dyDescent="0.35">
      <c r="C45" s="41">
        <v>1</v>
      </c>
      <c r="D45" s="41" t="s">
        <v>344</v>
      </c>
    </row>
    <row r="46" spans="2:8" x14ac:dyDescent="0.35">
      <c r="C46" s="41">
        <v>2</v>
      </c>
      <c r="D46" s="41" t="s">
        <v>145</v>
      </c>
    </row>
    <row r="47" spans="2:8" x14ac:dyDescent="0.35">
      <c r="C47" s="41">
        <v>3</v>
      </c>
      <c r="D47" s="41" t="s">
        <v>208</v>
      </c>
    </row>
    <row r="48" spans="2:8" x14ac:dyDescent="0.35">
      <c r="C48" s="41">
        <v>4</v>
      </c>
      <c r="D48" s="41" t="s">
        <v>340</v>
      </c>
    </row>
    <row r="49" spans="2:8" x14ac:dyDescent="0.35">
      <c r="C49" s="41">
        <v>5</v>
      </c>
      <c r="D49" s="41" t="s">
        <v>339</v>
      </c>
    </row>
    <row r="50" spans="2:8" x14ac:dyDescent="0.35">
      <c r="D50" s="210" t="s">
        <v>213</v>
      </c>
      <c r="E50" s="41" t="s">
        <v>215</v>
      </c>
    </row>
    <row r="51" spans="2:8" x14ac:dyDescent="0.35">
      <c r="D51" s="210" t="s">
        <v>214</v>
      </c>
      <c r="E51" s="41" t="s">
        <v>216</v>
      </c>
    </row>
    <row r="52" spans="2:8" x14ac:dyDescent="0.35">
      <c r="D52" s="211" t="s">
        <v>217</v>
      </c>
    </row>
    <row r="53" spans="2:8" x14ac:dyDescent="0.35">
      <c r="D53" s="211"/>
      <c r="E53" s="41" t="s">
        <v>209</v>
      </c>
    </row>
    <row r="54" spans="2:8" x14ac:dyDescent="0.35">
      <c r="D54" s="211"/>
      <c r="E54" s="41" t="s">
        <v>210</v>
      </c>
    </row>
    <row r="55" spans="2:8" x14ac:dyDescent="0.35">
      <c r="D55" s="210"/>
      <c r="E55" s="41" t="s">
        <v>211</v>
      </c>
    </row>
    <row r="56" spans="2:8" x14ac:dyDescent="0.35">
      <c r="D56" s="210"/>
      <c r="E56" s="41" t="s">
        <v>212</v>
      </c>
    </row>
    <row r="57" spans="2:8" x14ac:dyDescent="0.35">
      <c r="C57" s="41">
        <v>4</v>
      </c>
      <c r="D57" s="41" t="s">
        <v>341</v>
      </c>
    </row>
    <row r="58" spans="2:8" x14ac:dyDescent="0.35">
      <c r="C58" s="41">
        <v>5</v>
      </c>
      <c r="D58" s="41" t="s">
        <v>342</v>
      </c>
    </row>
    <row r="59" spans="2:8" x14ac:dyDescent="0.35">
      <c r="C59" s="41">
        <v>6</v>
      </c>
      <c r="D59" s="41" t="s">
        <v>343</v>
      </c>
    </row>
    <row r="61" spans="2:8" x14ac:dyDescent="0.35">
      <c r="B61" s="161">
        <v>4</v>
      </c>
      <c r="C61" s="161" t="s">
        <v>131</v>
      </c>
      <c r="D61" s="161"/>
      <c r="E61" s="161"/>
      <c r="F61" s="161"/>
      <c r="G61" s="161"/>
      <c r="H61" s="161"/>
    </row>
    <row r="62" spans="2:8" x14ac:dyDescent="0.35">
      <c r="C62" s="41">
        <v>1</v>
      </c>
      <c r="D62" s="41" t="s">
        <v>346</v>
      </c>
    </row>
    <row r="63" spans="2:8" x14ac:dyDescent="0.35">
      <c r="C63" s="41">
        <v>2</v>
      </c>
      <c r="D63" s="41" t="s">
        <v>347</v>
      </c>
    </row>
    <row r="64" spans="2:8" x14ac:dyDescent="0.35">
      <c r="C64" s="41">
        <v>3</v>
      </c>
      <c r="D64" s="41" t="s">
        <v>145</v>
      </c>
    </row>
    <row r="65" spans="2:27" x14ac:dyDescent="0.35">
      <c r="C65" s="41">
        <v>4</v>
      </c>
      <c r="D65" s="41" t="s">
        <v>348</v>
      </c>
    </row>
    <row r="67" spans="2:27" x14ac:dyDescent="0.35">
      <c r="B67" s="161">
        <v>5</v>
      </c>
      <c r="C67" s="161" t="s">
        <v>310</v>
      </c>
      <c r="D67" s="161"/>
      <c r="E67" s="161"/>
      <c r="F67" s="161"/>
      <c r="G67" s="161"/>
      <c r="H67" s="161"/>
      <c r="I67" s="161"/>
      <c r="J67" s="161"/>
      <c r="K67" s="161"/>
      <c r="L67" s="161"/>
      <c r="M67" s="303"/>
      <c r="N67" s="138"/>
      <c r="O67" s="138"/>
      <c r="P67" s="138"/>
      <c r="Q67" s="138"/>
      <c r="R67" s="138"/>
      <c r="S67" s="138"/>
      <c r="T67" s="138"/>
      <c r="U67" s="138"/>
      <c r="V67" s="138"/>
      <c r="W67" s="138"/>
      <c r="X67" s="138"/>
      <c r="Y67" s="138"/>
      <c r="Z67" s="139"/>
      <c r="AA67" s="139"/>
    </row>
    <row r="68" spans="2:27" x14ac:dyDescent="0.35">
      <c r="C68" s="41">
        <v>1</v>
      </c>
      <c r="D68" s="41" t="s">
        <v>345</v>
      </c>
    </row>
    <row r="69" spans="2:27" x14ac:dyDescent="0.35">
      <c r="C69" s="41">
        <v>2</v>
      </c>
      <c r="D69" s="41" t="s">
        <v>349</v>
      </c>
    </row>
    <row r="70" spans="2:27" x14ac:dyDescent="0.35">
      <c r="C70" s="41">
        <v>3</v>
      </c>
      <c r="D70" s="41" t="s">
        <v>350</v>
      </c>
    </row>
    <row r="71" spans="2:27" x14ac:dyDescent="0.35">
      <c r="C71" s="41">
        <v>4</v>
      </c>
      <c r="D71" s="41" t="s">
        <v>351</v>
      </c>
    </row>
    <row r="73" spans="2:27" x14ac:dyDescent="0.35">
      <c r="B73" s="161">
        <v>6</v>
      </c>
      <c r="C73" s="161" t="s">
        <v>146</v>
      </c>
      <c r="D73" s="161"/>
      <c r="E73" s="161"/>
      <c r="F73" s="161"/>
      <c r="G73" s="161"/>
      <c r="M73" s="138"/>
      <c r="N73" s="138"/>
      <c r="O73" s="138"/>
      <c r="P73" s="138"/>
      <c r="Q73" s="138"/>
      <c r="R73" s="138"/>
      <c r="S73" s="138"/>
      <c r="T73" s="138"/>
      <c r="U73" s="138"/>
      <c r="V73" s="138"/>
      <c r="W73" s="138"/>
      <c r="X73" s="138"/>
      <c r="Y73" s="138"/>
      <c r="Z73" s="139"/>
      <c r="AA73" s="139"/>
    </row>
    <row r="74" spans="2:27" x14ac:dyDescent="0.35">
      <c r="C74" s="41">
        <v>1</v>
      </c>
      <c r="D74" s="41" t="s">
        <v>145</v>
      </c>
    </row>
    <row r="75" spans="2:27" x14ac:dyDescent="0.35">
      <c r="C75" s="41">
        <v>2</v>
      </c>
      <c r="D75" s="41" t="s">
        <v>137</v>
      </c>
    </row>
    <row r="77" spans="2:27" x14ac:dyDescent="0.35">
      <c r="B77" s="161">
        <v>7</v>
      </c>
      <c r="C77" s="161" t="s">
        <v>147</v>
      </c>
      <c r="D77" s="161"/>
      <c r="E77" s="161"/>
      <c r="F77" s="161"/>
      <c r="G77" s="161"/>
    </row>
    <row r="78" spans="2:27" x14ac:dyDescent="0.35">
      <c r="C78" s="41">
        <v>1</v>
      </c>
      <c r="D78" s="41" t="s">
        <v>24</v>
      </c>
    </row>
    <row r="79" spans="2:27" x14ac:dyDescent="0.35">
      <c r="C79" s="41">
        <v>2</v>
      </c>
      <c r="D79" s="41" t="s">
        <v>352</v>
      </c>
    </row>
    <row r="81" spans="2:7" x14ac:dyDescent="0.35">
      <c r="B81" s="212">
        <v>8</v>
      </c>
      <c r="C81" s="161" t="s">
        <v>149</v>
      </c>
      <c r="D81" s="161"/>
      <c r="E81" s="161"/>
      <c r="F81" s="161"/>
      <c r="G81" s="161"/>
    </row>
    <row r="82" spans="2:7" x14ac:dyDescent="0.35">
      <c r="C82" s="41">
        <v>1</v>
      </c>
      <c r="D82" s="41" t="s">
        <v>145</v>
      </c>
    </row>
    <row r="83" spans="2:7" x14ac:dyDescent="0.35">
      <c r="C83" s="41">
        <v>2</v>
      </c>
      <c r="D83" s="41" t="s">
        <v>141</v>
      </c>
    </row>
    <row r="85" spans="2:7" x14ac:dyDescent="0.35">
      <c r="B85" s="161">
        <v>9</v>
      </c>
      <c r="C85" s="161" t="s">
        <v>276</v>
      </c>
      <c r="D85" s="161"/>
      <c r="E85" s="161"/>
      <c r="F85" s="161"/>
      <c r="G85" s="161"/>
    </row>
    <row r="86" spans="2:7" s="277" customFormat="1" x14ac:dyDescent="0.35">
      <c r="C86" s="277" t="s">
        <v>353</v>
      </c>
    </row>
    <row r="87" spans="2:7" x14ac:dyDescent="0.35">
      <c r="C87" s="41">
        <v>1</v>
      </c>
      <c r="D87" s="41" t="s">
        <v>354</v>
      </c>
    </row>
    <row r="88" spans="2:7" x14ac:dyDescent="0.35">
      <c r="C88" s="41">
        <v>2</v>
      </c>
      <c r="D88" s="41" t="s">
        <v>355</v>
      </c>
    </row>
    <row r="89" spans="2:7" x14ac:dyDescent="0.35">
      <c r="C89" s="41">
        <v>3</v>
      </c>
      <c r="D89" s="41" t="s">
        <v>358</v>
      </c>
    </row>
    <row r="90" spans="2:7" x14ac:dyDescent="0.35">
      <c r="C90" s="41">
        <v>4</v>
      </c>
      <c r="D90" s="41" t="s">
        <v>356</v>
      </c>
    </row>
    <row r="91" spans="2:7" x14ac:dyDescent="0.35">
      <c r="C91" s="41">
        <v>5</v>
      </c>
      <c r="D91" s="41" t="s">
        <v>357</v>
      </c>
    </row>
    <row r="92" spans="2:7" x14ac:dyDescent="0.35">
      <c r="C92" s="41">
        <v>6</v>
      </c>
      <c r="D92" s="41" t="s">
        <v>359</v>
      </c>
    </row>
    <row r="95" spans="2:7" x14ac:dyDescent="0.35">
      <c r="B95" s="161">
        <v>10</v>
      </c>
      <c r="C95" s="161" t="s">
        <v>152</v>
      </c>
      <c r="D95" s="161"/>
      <c r="E95" s="161"/>
      <c r="F95" s="161"/>
    </row>
    <row r="96" spans="2:7" x14ac:dyDescent="0.35">
      <c r="C96" s="41">
        <v>1</v>
      </c>
      <c r="D96" s="41" t="s">
        <v>360</v>
      </c>
    </row>
  </sheetData>
  <mergeCells count="3">
    <mergeCell ref="C4:L4"/>
    <mergeCell ref="A9:I9"/>
    <mergeCell ref="A7:J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D46B6-3444-4D6E-A6F7-FC96374E8E58}">
  <sheetPr>
    <tabColor rgb="FF0070C0"/>
  </sheetPr>
  <dimension ref="A1:O11"/>
  <sheetViews>
    <sheetView workbookViewId="0">
      <selection activeCell="J25" sqref="J25"/>
    </sheetView>
  </sheetViews>
  <sheetFormatPr defaultColWidth="8.90625" defaultRowHeight="15.5" x14ac:dyDescent="0.35"/>
  <cols>
    <col min="1" max="3" width="8.90625" style="95"/>
    <col min="4" max="4" width="14.6328125" style="95" customWidth="1"/>
    <col min="5" max="16384" width="8.90625" style="95"/>
  </cols>
  <sheetData>
    <row r="1" spans="1:15" x14ac:dyDescent="0.35">
      <c r="A1" s="181" t="s">
        <v>407</v>
      </c>
    </row>
    <row r="3" spans="1:15" x14ac:dyDescent="0.35">
      <c r="A3" s="33" t="s">
        <v>153</v>
      </c>
    </row>
    <row r="5" spans="1:15" s="33" customFormat="1" x14ac:dyDescent="0.35">
      <c r="A5" s="22" t="s">
        <v>159</v>
      </c>
      <c r="B5" s="33" t="s">
        <v>407</v>
      </c>
      <c r="I5" s="19"/>
      <c r="J5"/>
      <c r="K5"/>
      <c r="L5"/>
      <c r="M5"/>
      <c r="N5"/>
      <c r="O5"/>
    </row>
    <row r="6" spans="1:15" x14ac:dyDescent="0.35">
      <c r="I6"/>
      <c r="J6"/>
      <c r="K6" s="14"/>
      <c r="L6"/>
      <c r="M6" s="14"/>
      <c r="N6"/>
      <c r="O6"/>
    </row>
    <row r="7" spans="1:15" x14ac:dyDescent="0.35">
      <c r="B7" s="95" t="s">
        <v>158</v>
      </c>
      <c r="D7" s="166">
        <f>SUM('5339 Funding Summary'!D13)</f>
        <v>0</v>
      </c>
      <c r="I7"/>
      <c r="J7"/>
      <c r="K7" s="14"/>
      <c r="L7"/>
      <c r="M7"/>
      <c r="N7"/>
      <c r="O7" s="14"/>
    </row>
    <row r="8" spans="1:15" x14ac:dyDescent="0.35">
      <c r="D8" s="166"/>
      <c r="I8" s="179"/>
      <c r="J8"/>
      <c r="K8"/>
      <c r="L8"/>
      <c r="M8"/>
      <c r="N8"/>
      <c r="O8"/>
    </row>
    <row r="9" spans="1:15" x14ac:dyDescent="0.35">
      <c r="D9" s="166"/>
      <c r="I9"/>
      <c r="J9"/>
      <c r="K9" s="179"/>
      <c r="L9"/>
      <c r="M9"/>
      <c r="N9"/>
      <c r="O9" s="179"/>
    </row>
    <row r="10" spans="1:15" x14ac:dyDescent="0.35">
      <c r="I10" s="180"/>
      <c r="J10"/>
      <c r="K10"/>
      <c r="L10"/>
      <c r="M10"/>
      <c r="N10"/>
      <c r="O10"/>
    </row>
    <row r="11" spans="1:15" x14ac:dyDescent="0.35">
      <c r="B11" s="95" t="s">
        <v>155</v>
      </c>
      <c r="D11" s="166">
        <f>SUM('5339 Funding Summary'!D13:D13)</f>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67663-C17E-4C4D-B8F6-4161127ED25A}">
  <sheetPr>
    <tabColor rgb="FF0070C0"/>
  </sheetPr>
  <dimension ref="A1:G7"/>
  <sheetViews>
    <sheetView workbookViewId="0">
      <selection activeCell="B5" sqref="B5"/>
    </sheetView>
  </sheetViews>
  <sheetFormatPr defaultColWidth="8.90625" defaultRowHeight="15.5" x14ac:dyDescent="0.35"/>
  <cols>
    <col min="1" max="4" width="8.90625" style="95"/>
    <col min="5" max="5" width="11.54296875" style="95" customWidth="1"/>
    <col min="6" max="6" width="14.6328125" style="95" customWidth="1"/>
    <col min="7" max="16384" width="8.90625" style="95"/>
  </cols>
  <sheetData>
    <row r="1" spans="1:7" s="33" customFormat="1" x14ac:dyDescent="0.35">
      <c r="A1" s="181" t="s">
        <v>408</v>
      </c>
    </row>
    <row r="3" spans="1:7" x14ac:dyDescent="0.35">
      <c r="A3" s="33" t="s">
        <v>153</v>
      </c>
    </row>
    <row r="5" spans="1:7" x14ac:dyDescent="0.35">
      <c r="A5" s="22">
        <v>11</v>
      </c>
      <c r="B5" s="33" t="s">
        <v>408</v>
      </c>
      <c r="C5" s="33"/>
      <c r="D5" s="33"/>
      <c r="E5" s="33"/>
      <c r="F5" s="33"/>
    </row>
    <row r="6" spans="1:7" x14ac:dyDescent="0.35">
      <c r="A6" s="33"/>
      <c r="B6" s="33"/>
      <c r="C6" s="33"/>
      <c r="D6" s="33"/>
      <c r="E6" s="33"/>
      <c r="F6" s="33"/>
    </row>
    <row r="7" spans="1:7" x14ac:dyDescent="0.35">
      <c r="E7" s="150" t="s">
        <v>161</v>
      </c>
      <c r="F7" s="166">
        <f>SUM('5339 Funding Summary'!D13:D13)</f>
        <v>0</v>
      </c>
      <c r="G7" s="95" t="s">
        <v>160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F99-46B9-472D-9DC8-8585541893D1}">
  <sheetPr>
    <tabColor theme="9"/>
    <pageSetUpPr fitToPage="1"/>
  </sheetPr>
  <dimension ref="A1:F25"/>
  <sheetViews>
    <sheetView view="pageBreakPreview" zoomScale="95" zoomScaleNormal="100" zoomScaleSheetLayoutView="95" workbookViewId="0">
      <selection activeCell="K20" sqref="K20"/>
    </sheetView>
  </sheetViews>
  <sheetFormatPr defaultRowHeight="12.5" x14ac:dyDescent="0.25"/>
  <cols>
    <col min="1" max="1" width="34.453125" customWidth="1"/>
    <col min="2" max="2" width="67.6328125" customWidth="1"/>
    <col min="3" max="3" width="7" customWidth="1"/>
  </cols>
  <sheetData>
    <row r="1" spans="1:6" ht="18.5" x14ac:dyDescent="0.25">
      <c r="A1" s="401" t="s">
        <v>279</v>
      </c>
      <c r="B1" s="401"/>
      <c r="C1" s="276"/>
    </row>
    <row r="2" spans="1:6" ht="19" thickBot="1" x14ac:dyDescent="0.3">
      <c r="A2" s="269"/>
      <c r="B2" s="269"/>
      <c r="C2" s="269"/>
    </row>
    <row r="3" spans="1:6" ht="15" thickBot="1" x14ac:dyDescent="0.3">
      <c r="A3" s="270" t="s">
        <v>280</v>
      </c>
      <c r="B3" s="274" t="str">
        <f>('1. Applicant Info'!D9)</f>
        <v>List Transit Provider</v>
      </c>
      <c r="C3" s="273"/>
    </row>
    <row r="4" spans="1:6" ht="20" customHeight="1" thickBot="1" x14ac:dyDescent="0.3">
      <c r="A4" s="402" t="s">
        <v>281</v>
      </c>
      <c r="B4" s="403"/>
      <c r="C4" s="271" t="s">
        <v>282</v>
      </c>
    </row>
    <row r="5" spans="1:6" ht="27" customHeight="1" thickBot="1" x14ac:dyDescent="0.35">
      <c r="A5" s="389" t="s">
        <v>283</v>
      </c>
      <c r="B5" s="272" t="s">
        <v>284</v>
      </c>
      <c r="C5" s="296"/>
      <c r="F5" s="21" t="s">
        <v>219</v>
      </c>
    </row>
    <row r="6" spans="1:6" ht="27" customHeight="1" thickBot="1" x14ac:dyDescent="0.3">
      <c r="A6" s="391"/>
      <c r="B6" s="272" t="s">
        <v>285</v>
      </c>
      <c r="C6" s="296"/>
    </row>
    <row r="7" spans="1:6" ht="27" customHeight="1" thickBot="1" x14ac:dyDescent="0.3">
      <c r="A7" s="389" t="s">
        <v>286</v>
      </c>
      <c r="B7" s="272" t="s">
        <v>287</v>
      </c>
      <c r="C7" s="296"/>
    </row>
    <row r="8" spans="1:6" ht="27" customHeight="1" thickBot="1" x14ac:dyDescent="0.3">
      <c r="A8" s="390"/>
      <c r="B8" s="272" t="s">
        <v>288</v>
      </c>
      <c r="C8" s="296"/>
    </row>
    <row r="9" spans="1:6" ht="27" customHeight="1" thickBot="1" x14ac:dyDescent="0.3">
      <c r="A9" s="390"/>
      <c r="B9" s="272" t="s">
        <v>289</v>
      </c>
      <c r="C9" s="296"/>
    </row>
    <row r="10" spans="1:6" ht="27" customHeight="1" thickBot="1" x14ac:dyDescent="0.3">
      <c r="A10" s="391"/>
      <c r="B10" s="272" t="s">
        <v>290</v>
      </c>
      <c r="C10" s="296"/>
    </row>
    <row r="11" spans="1:6" ht="27" customHeight="1" thickBot="1" x14ac:dyDescent="0.3">
      <c r="A11" s="389" t="s">
        <v>291</v>
      </c>
      <c r="B11" s="272" t="s">
        <v>292</v>
      </c>
      <c r="C11" s="296"/>
    </row>
    <row r="12" spans="1:6" ht="27" customHeight="1" thickBot="1" x14ac:dyDescent="0.3">
      <c r="A12" s="390"/>
      <c r="B12" s="272" t="s">
        <v>293</v>
      </c>
      <c r="C12" s="296"/>
    </row>
    <row r="13" spans="1:6" ht="27" customHeight="1" thickBot="1" x14ac:dyDescent="0.3">
      <c r="A13" s="391"/>
      <c r="B13" s="272" t="s">
        <v>294</v>
      </c>
      <c r="C13" s="296"/>
    </row>
    <row r="14" spans="1:6" ht="27" customHeight="1" thickBot="1" x14ac:dyDescent="0.3">
      <c r="A14" s="275" t="s">
        <v>295</v>
      </c>
      <c r="B14" s="272" t="s">
        <v>296</v>
      </c>
      <c r="C14" s="296"/>
    </row>
    <row r="15" spans="1:6" ht="27" customHeight="1" thickBot="1" x14ac:dyDescent="0.3">
      <c r="A15" s="389" t="s">
        <v>297</v>
      </c>
      <c r="B15" s="272" t="s">
        <v>298</v>
      </c>
      <c r="C15" s="296"/>
    </row>
    <row r="16" spans="1:6" ht="27" customHeight="1" thickBot="1" x14ac:dyDescent="0.3">
      <c r="A16" s="391"/>
      <c r="B16" s="272" t="s">
        <v>299</v>
      </c>
      <c r="C16" s="296"/>
    </row>
    <row r="17" spans="1:5" ht="27" customHeight="1" thickBot="1" x14ac:dyDescent="0.3">
      <c r="A17" s="389" t="s">
        <v>300</v>
      </c>
      <c r="B17" s="272" t="s">
        <v>301</v>
      </c>
      <c r="C17" s="296"/>
    </row>
    <row r="18" spans="1:5" ht="27" customHeight="1" thickBot="1" x14ac:dyDescent="0.3">
      <c r="A18" s="390"/>
      <c r="B18" s="272" t="s">
        <v>302</v>
      </c>
      <c r="C18" s="296"/>
    </row>
    <row r="19" spans="1:5" ht="27" customHeight="1" thickBot="1" x14ac:dyDescent="0.3">
      <c r="A19" s="390"/>
      <c r="B19" s="272" t="s">
        <v>303</v>
      </c>
      <c r="C19" s="296"/>
    </row>
    <row r="20" spans="1:5" ht="27" customHeight="1" thickBot="1" x14ac:dyDescent="0.3">
      <c r="A20" s="390"/>
      <c r="B20" s="272" t="s">
        <v>304</v>
      </c>
      <c r="C20" s="296"/>
    </row>
    <row r="21" spans="1:5" ht="27" customHeight="1" thickBot="1" x14ac:dyDescent="0.3">
      <c r="A21" s="390"/>
      <c r="B21" s="272" t="s">
        <v>305</v>
      </c>
      <c r="C21" s="296"/>
    </row>
    <row r="22" spans="1:5" ht="27" customHeight="1" thickBot="1" x14ac:dyDescent="0.3">
      <c r="A22" s="391"/>
      <c r="B22" s="272" t="s">
        <v>306</v>
      </c>
      <c r="C22" s="296"/>
    </row>
    <row r="23" spans="1:5" ht="15" thickBot="1" x14ac:dyDescent="0.3">
      <c r="A23" s="392" t="s">
        <v>307</v>
      </c>
      <c r="B23" s="393"/>
      <c r="C23" s="394"/>
    </row>
    <row r="24" spans="1:5" ht="63.65" customHeight="1" thickBot="1" x14ac:dyDescent="0.3">
      <c r="A24" s="395" t="s">
        <v>362</v>
      </c>
      <c r="B24" s="396"/>
      <c r="C24" s="397"/>
      <c r="E24" s="12" t="s">
        <v>397</v>
      </c>
    </row>
    <row r="25" spans="1:5" ht="26.4" customHeight="1" thickBot="1" x14ac:dyDescent="0.3">
      <c r="A25" s="398" t="s">
        <v>308</v>
      </c>
      <c r="B25" s="399"/>
      <c r="C25" s="400"/>
    </row>
  </sheetData>
  <mergeCells count="10">
    <mergeCell ref="A17:A22"/>
    <mergeCell ref="A23:C23"/>
    <mergeCell ref="A24:C24"/>
    <mergeCell ref="A25:C25"/>
    <mergeCell ref="A1:B1"/>
    <mergeCell ref="A5:A6"/>
    <mergeCell ref="A7:A10"/>
    <mergeCell ref="A11:A13"/>
    <mergeCell ref="A15:A16"/>
    <mergeCell ref="A4:B4"/>
  </mergeCells>
  <printOptions horizontalCentered="1"/>
  <pageMargins left="0.7" right="0.7" top="0.75" bottom="0.75" header="0.3" footer="0.3"/>
  <pageSetup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812F1-77FC-4A83-9CE9-DA9B84845A9E}">
  <sheetPr>
    <tabColor theme="9"/>
  </sheetPr>
  <dimension ref="A1:P55"/>
  <sheetViews>
    <sheetView view="pageBreakPreview" zoomScale="99" zoomScaleNormal="100" zoomScaleSheetLayoutView="99" workbookViewId="0">
      <selection activeCell="S11" sqref="S11"/>
    </sheetView>
  </sheetViews>
  <sheetFormatPr defaultRowHeight="12.5" x14ac:dyDescent="0.25"/>
  <cols>
    <col min="1" max="1" width="5.6328125" customWidth="1"/>
    <col min="3" max="3" width="16" customWidth="1"/>
    <col min="4" max="4" width="24" customWidth="1"/>
    <col min="6" max="6" width="11.6328125" customWidth="1"/>
    <col min="7" max="7" width="12.08984375" bestFit="1" customWidth="1"/>
    <col min="9" max="9" width="6.6328125" customWidth="1"/>
    <col min="10" max="10" width="11.54296875" customWidth="1"/>
    <col min="11" max="11" width="11" customWidth="1"/>
  </cols>
  <sheetData>
    <row r="1" spans="1:16" ht="18.5" x14ac:dyDescent="0.25">
      <c r="A1" s="404" t="s">
        <v>170</v>
      </c>
      <c r="B1" s="369"/>
      <c r="C1" s="369"/>
      <c r="D1" s="369"/>
      <c r="E1" s="369"/>
      <c r="F1" s="369"/>
      <c r="G1" s="369"/>
      <c r="H1" s="369"/>
      <c r="I1" s="369"/>
      <c r="J1" s="369"/>
      <c r="K1" s="369"/>
      <c r="L1" s="369"/>
      <c r="M1" s="369"/>
      <c r="N1" s="369"/>
    </row>
    <row r="2" spans="1:16" ht="12" customHeight="1" x14ac:dyDescent="0.3">
      <c r="A2" s="405" t="s">
        <v>169</v>
      </c>
      <c r="B2" s="405"/>
      <c r="C2" s="405"/>
      <c r="D2" s="405"/>
      <c r="E2" s="405"/>
      <c r="F2" s="405"/>
      <c r="G2" s="405"/>
      <c r="H2" s="405"/>
      <c r="I2" s="405"/>
      <c r="J2" s="405"/>
      <c r="K2" s="405"/>
      <c r="L2" s="405"/>
      <c r="M2" s="405"/>
      <c r="N2" s="405"/>
    </row>
    <row r="3" spans="1:16" ht="15.5" x14ac:dyDescent="0.35">
      <c r="C3" s="104" t="s">
        <v>17</v>
      </c>
      <c r="D3" s="188" t="str">
        <f>('1. Applicant Info'!D4)</f>
        <v>List Name</v>
      </c>
      <c r="K3" s="33" t="s">
        <v>135</v>
      </c>
      <c r="L3" s="22">
        <f>SUM('1. Applicant Info'!E2)</f>
        <v>2024</v>
      </c>
    </row>
    <row r="4" spans="1:16" ht="16" thickBot="1" x14ac:dyDescent="0.4">
      <c r="B4" s="93"/>
      <c r="C4" s="13"/>
      <c r="D4" s="94"/>
      <c r="E4" s="94"/>
      <c r="F4" s="94"/>
      <c r="G4" s="94"/>
      <c r="H4" s="94"/>
      <c r="I4" s="94"/>
      <c r="J4" s="94"/>
      <c r="K4" s="94"/>
      <c r="L4" s="94"/>
      <c r="M4" s="94"/>
      <c r="N4" s="94"/>
    </row>
    <row r="5" spans="1:16" s="25" customFormat="1" ht="95.4" customHeight="1" thickBot="1" x14ac:dyDescent="0.35">
      <c r="A5" s="288"/>
      <c r="B5" s="288" t="s">
        <v>60</v>
      </c>
      <c r="C5" s="289" t="s">
        <v>61</v>
      </c>
      <c r="D5" s="289" t="s">
        <v>62</v>
      </c>
      <c r="E5" s="289" t="s">
        <v>63</v>
      </c>
      <c r="F5" s="289" t="s">
        <v>64</v>
      </c>
      <c r="G5" s="289" t="s">
        <v>65</v>
      </c>
      <c r="H5" s="289" t="s">
        <v>66</v>
      </c>
      <c r="I5" s="289" t="s">
        <v>67</v>
      </c>
      <c r="J5" s="289" t="s">
        <v>68</v>
      </c>
      <c r="K5" s="289" t="s">
        <v>319</v>
      </c>
      <c r="L5" s="289" t="s">
        <v>69</v>
      </c>
      <c r="M5" s="289" t="s">
        <v>70</v>
      </c>
      <c r="N5" s="289" t="s">
        <v>71</v>
      </c>
      <c r="P5" s="158" t="s">
        <v>313</v>
      </c>
    </row>
    <row r="6" spans="1:16" s="12" customFormat="1" ht="26.5" thickBot="1" x14ac:dyDescent="0.35">
      <c r="A6" s="290">
        <v>1</v>
      </c>
      <c r="B6" s="290"/>
      <c r="C6" s="291"/>
      <c r="D6" s="291"/>
      <c r="E6" s="291"/>
      <c r="F6" s="291"/>
      <c r="G6" s="292"/>
      <c r="H6" s="291"/>
      <c r="I6" s="291" t="s">
        <v>128</v>
      </c>
      <c r="J6" s="291"/>
      <c r="K6" s="291"/>
      <c r="L6" s="291"/>
      <c r="M6" s="291">
        <v>5</v>
      </c>
      <c r="N6" s="291"/>
      <c r="P6" s="158" t="s">
        <v>391</v>
      </c>
    </row>
    <row r="7" spans="1:16" s="12" customFormat="1" ht="26.5" thickBot="1" x14ac:dyDescent="0.35">
      <c r="A7" s="290">
        <v>2</v>
      </c>
      <c r="B7" s="290"/>
      <c r="C7" s="291"/>
      <c r="D7" s="291"/>
      <c r="E7" s="291"/>
      <c r="F7" s="291"/>
      <c r="G7" s="292"/>
      <c r="H7" s="291"/>
      <c r="I7" s="291" t="s">
        <v>128</v>
      </c>
      <c r="J7" s="291"/>
      <c r="K7" s="291"/>
      <c r="L7" s="291"/>
      <c r="M7" s="291">
        <v>5</v>
      </c>
      <c r="N7" s="291"/>
      <c r="P7" s="158" t="s">
        <v>156</v>
      </c>
    </row>
    <row r="8" spans="1:16" s="12" customFormat="1" ht="26.5" thickBot="1" x14ac:dyDescent="0.3">
      <c r="A8" s="290">
        <v>3</v>
      </c>
      <c r="B8" s="290"/>
      <c r="C8" s="291"/>
      <c r="D8" s="291"/>
      <c r="E8" s="291"/>
      <c r="F8" s="291"/>
      <c r="G8" s="292"/>
      <c r="H8" s="291"/>
      <c r="I8" s="291" t="s">
        <v>128</v>
      </c>
      <c r="J8" s="291"/>
      <c r="K8" s="291"/>
      <c r="L8" s="291"/>
      <c r="M8" s="291">
        <v>5</v>
      </c>
      <c r="N8" s="291"/>
    </row>
    <row r="9" spans="1:16" s="12" customFormat="1" ht="26.5" thickBot="1" x14ac:dyDescent="0.3">
      <c r="A9" s="290">
        <v>4</v>
      </c>
      <c r="B9" s="290"/>
      <c r="C9" s="291"/>
      <c r="D9" s="291"/>
      <c r="E9" s="291"/>
      <c r="F9" s="291"/>
      <c r="G9" s="292"/>
      <c r="H9" s="291"/>
      <c r="I9" s="291" t="s">
        <v>128</v>
      </c>
      <c r="J9" s="291"/>
      <c r="K9" s="291"/>
      <c r="L9" s="291"/>
      <c r="M9" s="291">
        <v>5</v>
      </c>
      <c r="N9" s="291"/>
    </row>
    <row r="10" spans="1:16" s="12" customFormat="1" ht="26.5" thickBot="1" x14ac:dyDescent="0.3">
      <c r="A10" s="290">
        <v>5</v>
      </c>
      <c r="B10" s="290"/>
      <c r="C10" s="291"/>
      <c r="D10" s="291"/>
      <c r="E10" s="291"/>
      <c r="F10" s="291"/>
      <c r="G10" s="292"/>
      <c r="H10" s="291"/>
      <c r="I10" s="291" t="s">
        <v>128</v>
      </c>
      <c r="J10" s="291"/>
      <c r="K10" s="291"/>
      <c r="L10" s="291"/>
      <c r="M10" s="291">
        <v>5</v>
      </c>
      <c r="N10" s="291"/>
    </row>
    <row r="11" spans="1:16" s="12" customFormat="1" ht="26.5" thickBot="1" x14ac:dyDescent="0.3">
      <c r="A11" s="290">
        <v>6</v>
      </c>
      <c r="B11" s="290"/>
      <c r="C11" s="291"/>
      <c r="D11" s="291"/>
      <c r="E11" s="291"/>
      <c r="F11" s="291"/>
      <c r="G11" s="292"/>
      <c r="H11" s="291"/>
      <c r="I11" s="291" t="s">
        <v>128</v>
      </c>
      <c r="J11" s="291"/>
      <c r="K11" s="291"/>
      <c r="L11" s="291"/>
      <c r="M11" s="291">
        <v>5</v>
      </c>
      <c r="N11" s="291"/>
    </row>
    <row r="12" spans="1:16" s="12" customFormat="1" ht="26.5" thickBot="1" x14ac:dyDescent="0.3">
      <c r="A12" s="290">
        <v>7</v>
      </c>
      <c r="B12" s="290"/>
      <c r="C12" s="291"/>
      <c r="D12" s="291"/>
      <c r="E12" s="291"/>
      <c r="F12" s="291"/>
      <c r="G12" s="292"/>
      <c r="H12" s="291"/>
      <c r="I12" s="291" t="s">
        <v>128</v>
      </c>
      <c r="J12" s="291"/>
      <c r="K12" s="291"/>
      <c r="L12" s="291"/>
      <c r="M12" s="291">
        <v>5</v>
      </c>
      <c r="N12" s="291"/>
    </row>
    <row r="13" spans="1:16" s="12" customFormat="1" ht="26.5" thickBot="1" x14ac:dyDescent="0.3">
      <c r="A13" s="290">
        <v>8</v>
      </c>
      <c r="B13" s="290"/>
      <c r="C13" s="291"/>
      <c r="D13" s="291"/>
      <c r="E13" s="291"/>
      <c r="F13" s="291"/>
      <c r="G13" s="292"/>
      <c r="H13" s="291"/>
      <c r="I13" s="291" t="s">
        <v>128</v>
      </c>
      <c r="J13" s="291"/>
      <c r="K13" s="291"/>
      <c r="L13" s="291"/>
      <c r="M13" s="291">
        <v>5</v>
      </c>
      <c r="N13" s="291"/>
    </row>
    <row r="14" spans="1:16" s="12" customFormat="1" ht="26.5" thickBot="1" x14ac:dyDescent="0.3">
      <c r="A14" s="290">
        <v>9</v>
      </c>
      <c r="B14" s="290"/>
      <c r="C14" s="291"/>
      <c r="D14" s="291"/>
      <c r="E14" s="291"/>
      <c r="F14" s="291"/>
      <c r="G14" s="292"/>
      <c r="H14" s="291"/>
      <c r="I14" s="291" t="s">
        <v>128</v>
      </c>
      <c r="J14" s="291"/>
      <c r="K14" s="291"/>
      <c r="L14" s="291"/>
      <c r="M14" s="291">
        <v>5</v>
      </c>
      <c r="N14" s="291"/>
    </row>
    <row r="15" spans="1:16" s="12" customFormat="1" ht="26.5" thickBot="1" x14ac:dyDescent="0.3">
      <c r="A15" s="290">
        <v>10</v>
      </c>
      <c r="B15" s="290"/>
      <c r="C15" s="291"/>
      <c r="D15" s="291"/>
      <c r="E15" s="291"/>
      <c r="F15" s="291"/>
      <c r="G15" s="292"/>
      <c r="H15" s="291"/>
      <c r="I15" s="291" t="s">
        <v>128</v>
      </c>
      <c r="J15" s="291"/>
      <c r="K15" s="291"/>
      <c r="L15" s="291"/>
      <c r="M15" s="291">
        <v>5</v>
      </c>
      <c r="N15" s="291"/>
    </row>
    <row r="16" spans="1:16" s="12" customFormat="1" ht="26.5" thickBot="1" x14ac:dyDescent="0.3">
      <c r="A16" s="290">
        <v>11</v>
      </c>
      <c r="B16" s="290"/>
      <c r="C16" s="291"/>
      <c r="D16" s="291"/>
      <c r="E16" s="291"/>
      <c r="F16" s="291"/>
      <c r="G16" s="292"/>
      <c r="H16" s="291"/>
      <c r="I16" s="291" t="s">
        <v>128</v>
      </c>
      <c r="J16" s="291"/>
      <c r="K16" s="291"/>
      <c r="L16" s="291"/>
      <c r="M16" s="291">
        <v>5</v>
      </c>
      <c r="N16" s="291"/>
    </row>
    <row r="17" spans="1:14" s="12" customFormat="1" ht="26.5" thickBot="1" x14ac:dyDescent="0.3">
      <c r="A17" s="290">
        <v>12</v>
      </c>
      <c r="B17" s="290"/>
      <c r="C17" s="291"/>
      <c r="D17" s="291"/>
      <c r="E17" s="291"/>
      <c r="F17" s="291"/>
      <c r="G17" s="292"/>
      <c r="H17" s="291"/>
      <c r="I17" s="291" t="s">
        <v>128</v>
      </c>
      <c r="J17" s="291"/>
      <c r="K17" s="291"/>
      <c r="L17" s="291"/>
      <c r="M17" s="291">
        <v>5</v>
      </c>
      <c r="N17" s="291"/>
    </row>
    <row r="18" spans="1:14" s="12" customFormat="1" ht="26.5" thickBot="1" x14ac:dyDescent="0.3">
      <c r="A18" s="290">
        <v>13</v>
      </c>
      <c r="B18" s="290"/>
      <c r="C18" s="291"/>
      <c r="D18" s="291"/>
      <c r="E18" s="291"/>
      <c r="F18" s="291"/>
      <c r="G18" s="292"/>
      <c r="H18" s="291"/>
      <c r="I18" s="291" t="s">
        <v>128</v>
      </c>
      <c r="J18" s="291"/>
      <c r="K18" s="291"/>
      <c r="L18" s="291"/>
      <c r="M18" s="291">
        <v>5</v>
      </c>
      <c r="N18" s="291"/>
    </row>
    <row r="19" spans="1:14" s="12" customFormat="1" ht="26.5" thickBot="1" x14ac:dyDescent="0.3">
      <c r="A19" s="290">
        <v>14</v>
      </c>
      <c r="B19" s="290"/>
      <c r="C19" s="291"/>
      <c r="D19" s="291"/>
      <c r="E19" s="291"/>
      <c r="F19" s="291"/>
      <c r="G19" s="292"/>
      <c r="H19" s="291"/>
      <c r="I19" s="291" t="s">
        <v>128</v>
      </c>
      <c r="J19" s="291"/>
      <c r="K19" s="291"/>
      <c r="L19" s="291"/>
      <c r="M19" s="291">
        <v>5</v>
      </c>
      <c r="N19" s="291"/>
    </row>
    <row r="20" spans="1:14" s="12" customFormat="1" ht="26.5" thickBot="1" x14ac:dyDescent="0.3">
      <c r="A20" s="290">
        <v>15</v>
      </c>
      <c r="B20" s="290"/>
      <c r="C20" s="291"/>
      <c r="D20" s="291"/>
      <c r="E20" s="291"/>
      <c r="F20" s="291"/>
      <c r="G20" s="292"/>
      <c r="H20" s="291"/>
      <c r="I20" s="291" t="s">
        <v>128</v>
      </c>
      <c r="J20" s="291"/>
      <c r="K20" s="291"/>
      <c r="L20" s="291"/>
      <c r="M20" s="291">
        <v>5</v>
      </c>
      <c r="N20" s="291"/>
    </row>
    <row r="21" spans="1:14" s="12" customFormat="1" ht="26.5" thickBot="1" x14ac:dyDescent="0.3">
      <c r="A21" s="290">
        <v>16</v>
      </c>
      <c r="B21" s="290"/>
      <c r="C21" s="291"/>
      <c r="D21" s="291"/>
      <c r="E21" s="291"/>
      <c r="F21" s="291"/>
      <c r="G21" s="292"/>
      <c r="H21" s="291"/>
      <c r="I21" s="291" t="s">
        <v>128</v>
      </c>
      <c r="J21" s="291"/>
      <c r="K21" s="291"/>
      <c r="L21" s="291"/>
      <c r="M21" s="291">
        <v>5</v>
      </c>
      <c r="N21" s="291"/>
    </row>
    <row r="22" spans="1:14" s="12" customFormat="1" ht="26.5" thickBot="1" x14ac:dyDescent="0.3">
      <c r="A22" s="290">
        <v>17</v>
      </c>
      <c r="B22" s="290"/>
      <c r="C22" s="291"/>
      <c r="D22" s="291"/>
      <c r="E22" s="291"/>
      <c r="F22" s="291"/>
      <c r="G22" s="292"/>
      <c r="H22" s="291"/>
      <c r="I22" s="291" t="s">
        <v>128</v>
      </c>
      <c r="J22" s="291"/>
      <c r="K22" s="291"/>
      <c r="L22" s="291"/>
      <c r="M22" s="291">
        <v>5</v>
      </c>
      <c r="N22" s="291"/>
    </row>
    <row r="23" spans="1:14" s="12" customFormat="1" ht="26.5" thickBot="1" x14ac:dyDescent="0.3">
      <c r="A23" s="290">
        <v>18</v>
      </c>
      <c r="B23" s="290"/>
      <c r="C23" s="291"/>
      <c r="D23" s="291"/>
      <c r="E23" s="291"/>
      <c r="F23" s="291"/>
      <c r="G23" s="292"/>
      <c r="H23" s="291"/>
      <c r="I23" s="291" t="s">
        <v>128</v>
      </c>
      <c r="J23" s="291"/>
      <c r="K23" s="291"/>
      <c r="L23" s="291"/>
      <c r="M23" s="291">
        <v>5</v>
      </c>
      <c r="N23" s="291"/>
    </row>
    <row r="24" spans="1:14" s="12" customFormat="1" ht="26.5" thickBot="1" x14ac:dyDescent="0.3">
      <c r="A24" s="290">
        <v>19</v>
      </c>
      <c r="B24" s="290"/>
      <c r="C24" s="291"/>
      <c r="D24" s="291"/>
      <c r="E24" s="291"/>
      <c r="F24" s="291"/>
      <c r="G24" s="292"/>
      <c r="H24" s="291"/>
      <c r="I24" s="291" t="s">
        <v>128</v>
      </c>
      <c r="J24" s="291"/>
      <c r="K24" s="291"/>
      <c r="L24" s="291"/>
      <c r="M24" s="291">
        <v>5</v>
      </c>
      <c r="N24" s="291"/>
    </row>
    <row r="25" spans="1:14" s="12" customFormat="1" ht="26.5" thickBot="1" x14ac:dyDescent="0.3">
      <c r="A25" s="290">
        <v>20</v>
      </c>
      <c r="B25" s="290"/>
      <c r="C25" s="291"/>
      <c r="D25" s="291"/>
      <c r="E25" s="291"/>
      <c r="F25" s="291"/>
      <c r="G25" s="292"/>
      <c r="H25" s="291"/>
      <c r="I25" s="291" t="s">
        <v>128</v>
      </c>
      <c r="J25" s="291"/>
      <c r="K25" s="291"/>
      <c r="L25" s="291"/>
      <c r="M25" s="291">
        <v>5</v>
      </c>
      <c r="N25" s="291"/>
    </row>
    <row r="26" spans="1:14" ht="26.5" thickBot="1" x14ac:dyDescent="0.3">
      <c r="A26" s="290">
        <v>21</v>
      </c>
      <c r="B26" s="290"/>
      <c r="C26" s="291"/>
      <c r="D26" s="291"/>
      <c r="E26" s="291"/>
      <c r="F26" s="291"/>
      <c r="G26" s="292"/>
      <c r="H26" s="291"/>
      <c r="I26" s="291" t="s">
        <v>128</v>
      </c>
      <c r="J26" s="291"/>
      <c r="K26" s="291"/>
      <c r="L26" s="291"/>
      <c r="M26" s="291">
        <v>5</v>
      </c>
      <c r="N26" s="291"/>
    </row>
    <row r="27" spans="1:14" ht="26.5" thickBot="1" x14ac:dyDescent="0.3">
      <c r="A27" s="290">
        <v>22</v>
      </c>
      <c r="B27" s="290"/>
      <c r="C27" s="291"/>
      <c r="D27" s="291"/>
      <c r="E27" s="291"/>
      <c r="F27" s="291"/>
      <c r="G27" s="292"/>
      <c r="H27" s="291"/>
      <c r="I27" s="291" t="s">
        <v>128</v>
      </c>
      <c r="J27" s="291"/>
      <c r="K27" s="291"/>
      <c r="L27" s="291"/>
      <c r="M27" s="291">
        <v>5</v>
      </c>
      <c r="N27" s="291"/>
    </row>
    <row r="28" spans="1:14" ht="26.5" thickBot="1" x14ac:dyDescent="0.3">
      <c r="A28" s="290">
        <v>23</v>
      </c>
      <c r="B28" s="290"/>
      <c r="C28" s="291"/>
      <c r="D28" s="291"/>
      <c r="E28" s="291"/>
      <c r="F28" s="291"/>
      <c r="G28" s="292"/>
      <c r="H28" s="291"/>
      <c r="I28" s="291" t="s">
        <v>128</v>
      </c>
      <c r="J28" s="291"/>
      <c r="K28" s="291"/>
      <c r="L28" s="291"/>
      <c r="M28" s="291">
        <v>5</v>
      </c>
      <c r="N28" s="291"/>
    </row>
    <row r="29" spans="1:14" ht="26.5" thickBot="1" x14ac:dyDescent="0.3">
      <c r="A29" s="290">
        <v>24</v>
      </c>
      <c r="B29" s="290"/>
      <c r="C29" s="291"/>
      <c r="D29" s="291"/>
      <c r="E29" s="291"/>
      <c r="F29" s="291"/>
      <c r="G29" s="292"/>
      <c r="H29" s="291"/>
      <c r="I29" s="291" t="s">
        <v>128</v>
      </c>
      <c r="J29" s="291"/>
      <c r="K29" s="291"/>
      <c r="L29" s="291"/>
      <c r="M29" s="291">
        <v>5</v>
      </c>
      <c r="N29" s="291"/>
    </row>
    <row r="30" spans="1:14" ht="26.5" thickBot="1" x14ac:dyDescent="0.3">
      <c r="A30" s="290">
        <v>25</v>
      </c>
      <c r="B30" s="290"/>
      <c r="C30" s="291"/>
      <c r="D30" s="291"/>
      <c r="E30" s="291"/>
      <c r="F30" s="291"/>
      <c r="G30" s="292"/>
      <c r="H30" s="291"/>
      <c r="I30" s="291" t="s">
        <v>128</v>
      </c>
      <c r="J30" s="291"/>
      <c r="K30" s="291"/>
      <c r="L30" s="291"/>
      <c r="M30" s="291">
        <v>5</v>
      </c>
      <c r="N30" s="291"/>
    </row>
    <row r="31" spans="1:14" ht="26.5" thickBot="1" x14ac:dyDescent="0.3">
      <c r="A31" s="290">
        <v>26</v>
      </c>
      <c r="B31" s="290"/>
      <c r="C31" s="291"/>
      <c r="D31" s="291"/>
      <c r="E31" s="291"/>
      <c r="F31" s="291"/>
      <c r="G31" s="292"/>
      <c r="H31" s="291"/>
      <c r="I31" s="291" t="s">
        <v>128</v>
      </c>
      <c r="J31" s="291"/>
      <c r="K31" s="291"/>
      <c r="L31" s="291"/>
      <c r="M31" s="291">
        <v>5</v>
      </c>
      <c r="N31" s="291"/>
    </row>
    <row r="32" spans="1:14" ht="26.5" thickBot="1" x14ac:dyDescent="0.3">
      <c r="A32" s="290">
        <v>27</v>
      </c>
      <c r="B32" s="290"/>
      <c r="C32" s="291"/>
      <c r="D32" s="291"/>
      <c r="E32" s="291"/>
      <c r="F32" s="291"/>
      <c r="G32" s="292"/>
      <c r="H32" s="291"/>
      <c r="I32" s="291" t="s">
        <v>128</v>
      </c>
      <c r="J32" s="291"/>
      <c r="K32" s="291"/>
      <c r="L32" s="291"/>
      <c r="M32" s="291">
        <v>5</v>
      </c>
      <c r="N32" s="291"/>
    </row>
    <row r="33" spans="1:14" ht="26.5" thickBot="1" x14ac:dyDescent="0.3">
      <c r="A33" s="290">
        <v>28</v>
      </c>
      <c r="B33" s="290"/>
      <c r="C33" s="291"/>
      <c r="D33" s="291"/>
      <c r="E33" s="291"/>
      <c r="F33" s="291"/>
      <c r="G33" s="292"/>
      <c r="H33" s="291"/>
      <c r="I33" s="291" t="s">
        <v>128</v>
      </c>
      <c r="J33" s="291"/>
      <c r="K33" s="291"/>
      <c r="L33" s="291"/>
      <c r="M33" s="291">
        <v>5</v>
      </c>
      <c r="N33" s="291"/>
    </row>
    <row r="34" spans="1:14" ht="26.5" thickBot="1" x14ac:dyDescent="0.3">
      <c r="A34" s="290">
        <v>29</v>
      </c>
      <c r="B34" s="290"/>
      <c r="C34" s="291"/>
      <c r="D34" s="291"/>
      <c r="E34" s="291"/>
      <c r="F34" s="291"/>
      <c r="G34" s="292"/>
      <c r="H34" s="291"/>
      <c r="I34" s="291" t="s">
        <v>128</v>
      </c>
      <c r="J34" s="291"/>
      <c r="K34" s="291"/>
      <c r="L34" s="291"/>
      <c r="M34" s="291">
        <v>5</v>
      </c>
      <c r="N34" s="291"/>
    </row>
    <row r="35" spans="1:14" ht="26.5" thickBot="1" x14ac:dyDescent="0.3">
      <c r="A35" s="290">
        <v>30</v>
      </c>
      <c r="B35" s="290"/>
      <c r="C35" s="291"/>
      <c r="D35" s="291"/>
      <c r="E35" s="291"/>
      <c r="F35" s="291"/>
      <c r="G35" s="292"/>
      <c r="H35" s="291"/>
      <c r="I35" s="291" t="s">
        <v>128</v>
      </c>
      <c r="J35" s="291"/>
      <c r="K35" s="291"/>
      <c r="L35" s="291"/>
      <c r="M35" s="291">
        <v>5</v>
      </c>
      <c r="N35" s="291"/>
    </row>
    <row r="36" spans="1:14" ht="26.5" thickBot="1" x14ac:dyDescent="0.3">
      <c r="A36" s="290">
        <v>31</v>
      </c>
      <c r="B36" s="290"/>
      <c r="C36" s="291"/>
      <c r="D36" s="291"/>
      <c r="E36" s="291"/>
      <c r="F36" s="291"/>
      <c r="G36" s="292"/>
      <c r="H36" s="291"/>
      <c r="I36" s="291" t="s">
        <v>128</v>
      </c>
      <c r="J36" s="291"/>
      <c r="K36" s="291"/>
      <c r="L36" s="291"/>
      <c r="M36" s="291">
        <v>5</v>
      </c>
      <c r="N36" s="291"/>
    </row>
    <row r="37" spans="1:14" ht="26.5" thickBot="1" x14ac:dyDescent="0.3">
      <c r="A37" s="290">
        <v>32</v>
      </c>
      <c r="B37" s="290"/>
      <c r="C37" s="291"/>
      <c r="D37" s="291"/>
      <c r="E37" s="291"/>
      <c r="F37" s="291"/>
      <c r="G37" s="292"/>
      <c r="H37" s="291"/>
      <c r="I37" s="291" t="s">
        <v>128</v>
      </c>
      <c r="J37" s="291"/>
      <c r="K37" s="291"/>
      <c r="L37" s="291"/>
      <c r="M37" s="291">
        <v>5</v>
      </c>
      <c r="N37" s="291"/>
    </row>
    <row r="38" spans="1:14" ht="26.5" thickBot="1" x14ac:dyDescent="0.3">
      <c r="A38" s="290">
        <v>33</v>
      </c>
      <c r="B38" s="290"/>
      <c r="C38" s="291"/>
      <c r="D38" s="291"/>
      <c r="E38" s="291"/>
      <c r="F38" s="291"/>
      <c r="G38" s="292"/>
      <c r="H38" s="291"/>
      <c r="I38" s="291" t="s">
        <v>128</v>
      </c>
      <c r="J38" s="291"/>
      <c r="K38" s="291"/>
      <c r="L38" s="291"/>
      <c r="M38" s="291">
        <v>5</v>
      </c>
      <c r="N38" s="291"/>
    </row>
    <row r="39" spans="1:14" ht="26.5" thickBot="1" x14ac:dyDescent="0.3">
      <c r="A39" s="290">
        <v>34</v>
      </c>
      <c r="B39" s="290"/>
      <c r="C39" s="291"/>
      <c r="D39" s="291"/>
      <c r="E39" s="291"/>
      <c r="F39" s="291"/>
      <c r="G39" s="292"/>
      <c r="H39" s="291"/>
      <c r="I39" s="291" t="s">
        <v>128</v>
      </c>
      <c r="J39" s="291"/>
      <c r="K39" s="291"/>
      <c r="L39" s="291"/>
      <c r="M39" s="291">
        <v>5</v>
      </c>
      <c r="N39" s="291"/>
    </row>
    <row r="40" spans="1:14" ht="26.5" thickBot="1" x14ac:dyDescent="0.3">
      <c r="A40" s="290">
        <v>35</v>
      </c>
      <c r="B40" s="290"/>
      <c r="C40" s="291"/>
      <c r="D40" s="291"/>
      <c r="E40" s="291"/>
      <c r="F40" s="291"/>
      <c r="G40" s="292"/>
      <c r="H40" s="291"/>
      <c r="I40" s="291" t="s">
        <v>128</v>
      </c>
      <c r="J40" s="291"/>
      <c r="K40" s="291"/>
      <c r="L40" s="291"/>
      <c r="M40" s="291">
        <v>5</v>
      </c>
      <c r="N40" s="291"/>
    </row>
    <row r="41" spans="1:14" ht="26.5" thickBot="1" x14ac:dyDescent="0.3">
      <c r="A41" s="290">
        <v>36</v>
      </c>
      <c r="B41" s="290"/>
      <c r="C41" s="291"/>
      <c r="D41" s="291"/>
      <c r="E41" s="291"/>
      <c r="F41" s="291"/>
      <c r="G41" s="292"/>
      <c r="H41" s="291"/>
      <c r="I41" s="291" t="s">
        <v>128</v>
      </c>
      <c r="J41" s="291"/>
      <c r="K41" s="291"/>
      <c r="L41" s="291"/>
      <c r="M41" s="291">
        <v>5</v>
      </c>
      <c r="N41" s="291"/>
    </row>
    <row r="42" spans="1:14" ht="26.5" thickBot="1" x14ac:dyDescent="0.3">
      <c r="A42" s="290">
        <v>37</v>
      </c>
      <c r="B42" s="290"/>
      <c r="C42" s="291"/>
      <c r="D42" s="291"/>
      <c r="E42" s="291"/>
      <c r="F42" s="291"/>
      <c r="G42" s="292"/>
      <c r="H42" s="291"/>
      <c r="I42" s="291" t="s">
        <v>128</v>
      </c>
      <c r="J42" s="291"/>
      <c r="K42" s="291"/>
      <c r="L42" s="291"/>
      <c r="M42" s="291">
        <v>5</v>
      </c>
      <c r="N42" s="291"/>
    </row>
    <row r="43" spans="1:14" ht="26.5" thickBot="1" x14ac:dyDescent="0.3">
      <c r="A43" s="290">
        <v>38</v>
      </c>
      <c r="B43" s="290"/>
      <c r="C43" s="291"/>
      <c r="D43" s="291"/>
      <c r="E43" s="291"/>
      <c r="F43" s="291"/>
      <c r="G43" s="292"/>
      <c r="H43" s="291"/>
      <c r="I43" s="291" t="s">
        <v>128</v>
      </c>
      <c r="J43" s="291"/>
      <c r="K43" s="291"/>
      <c r="L43" s="291"/>
      <c r="M43" s="291">
        <v>5</v>
      </c>
      <c r="N43" s="291"/>
    </row>
    <row r="44" spans="1:14" ht="26.5" thickBot="1" x14ac:dyDescent="0.3">
      <c r="A44" s="290">
        <v>39</v>
      </c>
      <c r="B44" s="290"/>
      <c r="C44" s="291"/>
      <c r="D44" s="291"/>
      <c r="E44" s="291"/>
      <c r="F44" s="291"/>
      <c r="G44" s="292"/>
      <c r="H44" s="291"/>
      <c r="I44" s="291" t="s">
        <v>128</v>
      </c>
      <c r="J44" s="291"/>
      <c r="K44" s="291"/>
      <c r="L44" s="291"/>
      <c r="M44" s="291">
        <v>5</v>
      </c>
      <c r="N44" s="291"/>
    </row>
    <row r="45" spans="1:14" ht="26.5" thickBot="1" x14ac:dyDescent="0.3">
      <c r="A45" s="290">
        <v>40</v>
      </c>
      <c r="B45" s="290"/>
      <c r="C45" s="291"/>
      <c r="D45" s="291"/>
      <c r="E45" s="291"/>
      <c r="F45" s="291"/>
      <c r="G45" s="292"/>
      <c r="H45" s="291"/>
      <c r="I45" s="291" t="s">
        <v>128</v>
      </c>
      <c r="J45" s="291"/>
      <c r="K45" s="291"/>
      <c r="L45" s="291"/>
      <c r="M45" s="291">
        <v>5</v>
      </c>
      <c r="N45" s="291"/>
    </row>
    <row r="46" spans="1:14" ht="26.5" thickBot="1" x14ac:dyDescent="0.3">
      <c r="A46" s="290">
        <v>41</v>
      </c>
      <c r="B46" s="290"/>
      <c r="C46" s="291"/>
      <c r="D46" s="291"/>
      <c r="E46" s="291"/>
      <c r="F46" s="291"/>
      <c r="G46" s="292"/>
      <c r="H46" s="291"/>
      <c r="I46" s="291" t="s">
        <v>128</v>
      </c>
      <c r="J46" s="291"/>
      <c r="K46" s="291"/>
      <c r="L46" s="291"/>
      <c r="M46" s="291">
        <v>5</v>
      </c>
      <c r="N46" s="291"/>
    </row>
    <row r="47" spans="1:14" ht="26.5" thickBot="1" x14ac:dyDescent="0.3">
      <c r="A47" s="290">
        <v>42</v>
      </c>
      <c r="B47" s="290"/>
      <c r="C47" s="291"/>
      <c r="D47" s="291"/>
      <c r="E47" s="291"/>
      <c r="F47" s="291"/>
      <c r="G47" s="292"/>
      <c r="H47" s="291"/>
      <c r="I47" s="291" t="s">
        <v>128</v>
      </c>
      <c r="J47" s="291"/>
      <c r="K47" s="291"/>
      <c r="L47" s="291"/>
      <c r="M47" s="291">
        <v>5</v>
      </c>
      <c r="N47" s="291"/>
    </row>
    <row r="48" spans="1:14" ht="26.5" thickBot="1" x14ac:dyDescent="0.3">
      <c r="A48" s="290">
        <v>43</v>
      </c>
      <c r="B48" s="290"/>
      <c r="C48" s="291"/>
      <c r="D48" s="291"/>
      <c r="E48" s="291"/>
      <c r="F48" s="291"/>
      <c r="G48" s="292"/>
      <c r="H48" s="291"/>
      <c r="I48" s="291" t="s">
        <v>128</v>
      </c>
      <c r="J48" s="291"/>
      <c r="K48" s="291"/>
      <c r="L48" s="291"/>
      <c r="M48" s="291">
        <v>5</v>
      </c>
      <c r="N48" s="291"/>
    </row>
    <row r="49" spans="1:14" ht="26.5" thickBot="1" x14ac:dyDescent="0.3">
      <c r="A49" s="290">
        <v>44</v>
      </c>
      <c r="B49" s="290"/>
      <c r="C49" s="291"/>
      <c r="D49" s="291"/>
      <c r="E49" s="291"/>
      <c r="F49" s="291"/>
      <c r="G49" s="292"/>
      <c r="H49" s="291"/>
      <c r="I49" s="291" t="s">
        <v>128</v>
      </c>
      <c r="J49" s="291"/>
      <c r="K49" s="291"/>
      <c r="L49" s="291"/>
      <c r="M49" s="291">
        <v>5</v>
      </c>
      <c r="N49" s="291"/>
    </row>
    <row r="50" spans="1:14" ht="26.5" thickBot="1" x14ac:dyDescent="0.3">
      <c r="A50" s="290">
        <v>45</v>
      </c>
      <c r="B50" s="290"/>
      <c r="C50" s="291"/>
      <c r="D50" s="291"/>
      <c r="E50" s="291"/>
      <c r="F50" s="291"/>
      <c r="G50" s="292"/>
      <c r="H50" s="291"/>
      <c r="I50" s="291" t="s">
        <v>128</v>
      </c>
      <c r="J50" s="291"/>
      <c r="K50" s="291"/>
      <c r="L50" s="291"/>
      <c r="M50" s="291">
        <v>5</v>
      </c>
      <c r="N50" s="291"/>
    </row>
    <row r="51" spans="1:14" ht="26.5" thickBot="1" x14ac:dyDescent="0.3">
      <c r="A51" s="290">
        <v>46</v>
      </c>
      <c r="B51" s="290"/>
      <c r="C51" s="291"/>
      <c r="D51" s="291"/>
      <c r="E51" s="291"/>
      <c r="F51" s="291"/>
      <c r="G51" s="292"/>
      <c r="H51" s="291"/>
      <c r="I51" s="291" t="s">
        <v>128</v>
      </c>
      <c r="J51" s="291"/>
      <c r="K51" s="291"/>
      <c r="L51" s="291"/>
      <c r="M51" s="291">
        <v>5</v>
      </c>
      <c r="N51" s="291"/>
    </row>
    <row r="52" spans="1:14" ht="26.5" thickBot="1" x14ac:dyDescent="0.3">
      <c r="A52" s="290">
        <v>47</v>
      </c>
      <c r="B52" s="290"/>
      <c r="C52" s="291"/>
      <c r="D52" s="291"/>
      <c r="E52" s="291"/>
      <c r="F52" s="291"/>
      <c r="G52" s="292"/>
      <c r="H52" s="291"/>
      <c r="I52" s="291" t="s">
        <v>128</v>
      </c>
      <c r="J52" s="291"/>
      <c r="K52" s="291"/>
      <c r="L52" s="291"/>
      <c r="M52" s="291">
        <v>5</v>
      </c>
      <c r="N52" s="291"/>
    </row>
    <row r="53" spans="1:14" ht="26.5" thickBot="1" x14ac:dyDescent="0.3">
      <c r="A53" s="290">
        <v>48</v>
      </c>
      <c r="B53" s="290"/>
      <c r="C53" s="291"/>
      <c r="D53" s="291"/>
      <c r="E53" s="291"/>
      <c r="F53" s="291"/>
      <c r="G53" s="292"/>
      <c r="H53" s="291"/>
      <c r="I53" s="291" t="s">
        <v>128</v>
      </c>
      <c r="J53" s="291"/>
      <c r="K53" s="291"/>
      <c r="L53" s="291"/>
      <c r="M53" s="291">
        <v>5</v>
      </c>
      <c r="N53" s="291"/>
    </row>
    <row r="54" spans="1:14" ht="26.5" thickBot="1" x14ac:dyDescent="0.3">
      <c r="A54" s="290">
        <v>49</v>
      </c>
      <c r="B54" s="290"/>
      <c r="C54" s="291"/>
      <c r="D54" s="291"/>
      <c r="E54" s="291"/>
      <c r="F54" s="291"/>
      <c r="G54" s="292"/>
      <c r="H54" s="291"/>
      <c r="I54" s="291" t="s">
        <v>128</v>
      </c>
      <c r="J54" s="291"/>
      <c r="K54" s="291"/>
      <c r="L54" s="291"/>
      <c r="M54" s="291">
        <v>5</v>
      </c>
      <c r="N54" s="291"/>
    </row>
    <row r="55" spans="1:14" ht="26.5" thickBot="1" x14ac:dyDescent="0.3">
      <c r="A55" s="290">
        <v>50</v>
      </c>
      <c r="B55" s="290"/>
      <c r="C55" s="291"/>
      <c r="D55" s="291"/>
      <c r="E55" s="291"/>
      <c r="F55" s="291"/>
      <c r="G55" s="292"/>
      <c r="H55" s="291"/>
      <c r="I55" s="291" t="s">
        <v>128</v>
      </c>
      <c r="J55" s="291"/>
      <c r="K55" s="291"/>
      <c r="L55" s="291"/>
      <c r="M55" s="291">
        <v>5</v>
      </c>
      <c r="N55" s="291"/>
    </row>
  </sheetData>
  <mergeCells count="2">
    <mergeCell ref="A1:N1"/>
    <mergeCell ref="A2:N2"/>
  </mergeCells>
  <phoneticPr fontId="48" type="noConversion"/>
  <printOptions horizontalCentered="1"/>
  <pageMargins left="0.75" right="0.75" top="1" bottom="1" header="0.5" footer="0.5"/>
  <pageSetup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F4082-A391-47BA-8A26-9D6382B1D89A}">
  <sheetPr>
    <tabColor theme="9"/>
    <pageSetUpPr fitToPage="1"/>
  </sheetPr>
  <dimension ref="A1:X54"/>
  <sheetViews>
    <sheetView view="pageBreakPreview" zoomScale="98" zoomScaleNormal="100" zoomScaleSheetLayoutView="98" workbookViewId="0">
      <selection activeCell="AA21" sqref="AA21"/>
    </sheetView>
  </sheetViews>
  <sheetFormatPr defaultRowHeight="12.5" x14ac:dyDescent="0.25"/>
  <cols>
    <col min="1" max="1" width="4.6328125" customWidth="1"/>
    <col min="2" max="2" width="18.90625" customWidth="1"/>
    <col min="3" max="3" width="7.90625" customWidth="1"/>
    <col min="4" max="4" width="10" customWidth="1"/>
    <col min="5" max="5" width="11.6328125" customWidth="1"/>
    <col min="6" max="6" width="10.54296875" customWidth="1"/>
    <col min="7" max="7" width="7.08984375" customWidth="1"/>
    <col min="8" max="8" width="8.6328125" bestFit="1" customWidth="1"/>
    <col min="9" max="9" width="7.90625" bestFit="1" customWidth="1"/>
    <col min="10" max="10" width="7.6328125" customWidth="1"/>
    <col min="11" max="12" width="9.6328125" customWidth="1"/>
    <col min="13" max="13" width="7.453125" customWidth="1"/>
    <col min="14" max="14" width="8.453125" bestFit="1" customWidth="1"/>
    <col min="15" max="15" width="5" customWidth="1"/>
    <col min="16" max="16" width="4" bestFit="1" customWidth="1"/>
    <col min="17" max="17" width="3.36328125" bestFit="1" customWidth="1"/>
    <col min="18" max="18" width="4" bestFit="1" customWidth="1"/>
    <col min="19" max="20" width="3.36328125" bestFit="1" customWidth="1"/>
    <col min="21" max="21" width="5.54296875" customWidth="1"/>
    <col min="22" max="22" width="17.453125" bestFit="1" customWidth="1"/>
  </cols>
  <sheetData>
    <row r="1" spans="1:24" ht="38" customHeight="1" x14ac:dyDescent="0.35">
      <c r="A1" s="95"/>
      <c r="B1" s="406" t="s">
        <v>171</v>
      </c>
      <c r="C1" s="407"/>
      <c r="D1" s="407"/>
      <c r="E1" s="407"/>
      <c r="F1" s="407"/>
      <c r="G1" s="407"/>
      <c r="H1" s="407"/>
      <c r="I1" s="407"/>
      <c r="J1" s="407"/>
      <c r="K1" s="407"/>
      <c r="L1" s="407"/>
      <c r="M1" s="407"/>
      <c r="N1" s="407"/>
      <c r="O1" s="407"/>
      <c r="P1" s="407"/>
      <c r="Q1" s="407"/>
      <c r="R1" s="407"/>
      <c r="S1" s="407"/>
      <c r="T1" s="407"/>
      <c r="U1" s="407"/>
      <c r="V1" s="407"/>
    </row>
    <row r="2" spans="1:24" ht="15.5" x14ac:dyDescent="0.35">
      <c r="C2" s="104" t="s">
        <v>17</v>
      </c>
      <c r="D2" s="188" t="str">
        <f>('1. Applicant Info'!D4)</f>
        <v>List Name</v>
      </c>
      <c r="M2" s="169" t="s">
        <v>135</v>
      </c>
      <c r="N2" s="22">
        <f>SUM('1. Applicant Info'!E2)</f>
        <v>2024</v>
      </c>
    </row>
    <row r="3" spans="1:24" ht="5.4" customHeight="1" thickBot="1" x14ac:dyDescent="0.4">
      <c r="A3" s="95"/>
      <c r="B3" s="96"/>
      <c r="C3" s="95"/>
      <c r="D3" s="95"/>
      <c r="E3" s="95"/>
      <c r="F3" s="95"/>
      <c r="G3" s="95"/>
      <c r="H3" s="95"/>
      <c r="I3" s="95"/>
      <c r="J3" s="95"/>
      <c r="K3" s="95"/>
      <c r="L3" s="95"/>
      <c r="M3" s="95"/>
      <c r="N3" s="95"/>
      <c r="O3" s="95"/>
      <c r="P3" s="95"/>
      <c r="Q3" s="95"/>
      <c r="R3" s="95"/>
      <c r="S3" s="95"/>
      <c r="T3" s="95"/>
      <c r="U3" s="95"/>
      <c r="V3" s="95"/>
    </row>
    <row r="4" spans="1:24" s="12" customFormat="1" ht="40.5" thickBot="1" x14ac:dyDescent="0.3">
      <c r="A4" s="101"/>
      <c r="B4" s="101" t="s">
        <v>72</v>
      </c>
      <c r="C4" s="102" t="s">
        <v>73</v>
      </c>
      <c r="D4" s="102" t="s">
        <v>74</v>
      </c>
      <c r="E4" s="102" t="s">
        <v>75</v>
      </c>
      <c r="F4" s="102" t="s">
        <v>76</v>
      </c>
      <c r="G4" s="102" t="s">
        <v>77</v>
      </c>
      <c r="H4" s="102" t="s">
        <v>78</v>
      </c>
      <c r="I4" s="102" t="s">
        <v>79</v>
      </c>
      <c r="J4" s="102" t="s">
        <v>325</v>
      </c>
      <c r="K4" s="102" t="s">
        <v>80</v>
      </c>
      <c r="L4" s="102" t="s">
        <v>81</v>
      </c>
      <c r="M4" s="102" t="s">
        <v>82</v>
      </c>
      <c r="N4" s="102" t="s">
        <v>83</v>
      </c>
      <c r="O4" s="103" t="s">
        <v>84</v>
      </c>
      <c r="P4" s="102" t="s">
        <v>85</v>
      </c>
      <c r="Q4" s="102" t="s">
        <v>86</v>
      </c>
      <c r="R4" s="102" t="s">
        <v>87</v>
      </c>
      <c r="S4" s="102" t="s">
        <v>86</v>
      </c>
      <c r="T4" s="102" t="s">
        <v>88</v>
      </c>
      <c r="U4" s="103" t="s">
        <v>89</v>
      </c>
      <c r="V4" s="102" t="s">
        <v>90</v>
      </c>
      <c r="X4" s="159" t="s">
        <v>314</v>
      </c>
    </row>
    <row r="5" spans="1:24" s="25" customFormat="1" ht="15" thickBot="1" x14ac:dyDescent="0.4">
      <c r="A5" s="144">
        <v>1</v>
      </c>
      <c r="B5" s="145">
        <f>('6. Vehicle Inventory Form'!D6)</f>
        <v>0</v>
      </c>
      <c r="C5" s="146">
        <f>('6. Vehicle Inventory Form'!E6)</f>
        <v>0</v>
      </c>
      <c r="D5" s="146"/>
      <c r="E5" s="146"/>
      <c r="F5" s="146"/>
      <c r="G5" s="146"/>
      <c r="H5" s="146">
        <f>SUM('6. Vehicle Inventory Form'!B6)</f>
        <v>0</v>
      </c>
      <c r="I5" s="146"/>
      <c r="J5" s="146"/>
      <c r="K5" s="149"/>
      <c r="L5" s="149"/>
      <c r="M5" s="148">
        <f>SUM(L5-K5)</f>
        <v>0</v>
      </c>
      <c r="N5" s="146"/>
      <c r="O5" s="147"/>
      <c r="P5" s="147"/>
      <c r="Q5" s="147"/>
      <c r="R5" s="147"/>
      <c r="S5" s="147"/>
      <c r="T5" s="147"/>
      <c r="U5" s="147"/>
      <c r="V5" s="146"/>
      <c r="X5" s="170" t="s">
        <v>156</v>
      </c>
    </row>
    <row r="6" spans="1:24" s="25" customFormat="1" ht="15" thickBot="1" x14ac:dyDescent="0.4">
      <c r="A6" s="144">
        <v>2</v>
      </c>
      <c r="B6" s="145">
        <f>('6. Vehicle Inventory Form'!D7)</f>
        <v>0</v>
      </c>
      <c r="C6" s="146">
        <f>('6. Vehicle Inventory Form'!E7)</f>
        <v>0</v>
      </c>
      <c r="D6" s="146"/>
      <c r="E6" s="146"/>
      <c r="F6" s="146"/>
      <c r="G6" s="146"/>
      <c r="H6" s="146">
        <f>SUM('6. Vehicle Inventory Form'!B7)</f>
        <v>0</v>
      </c>
      <c r="I6" s="146"/>
      <c r="J6" s="146"/>
      <c r="K6" s="149"/>
      <c r="L6" s="149"/>
      <c r="M6" s="148">
        <f t="shared" ref="M6:M24" si="0">SUM(L6-K6)</f>
        <v>0</v>
      </c>
      <c r="N6" s="146"/>
      <c r="O6" s="147"/>
      <c r="P6" s="147"/>
      <c r="Q6" s="147"/>
      <c r="R6" s="147"/>
      <c r="S6" s="147"/>
      <c r="T6" s="147"/>
      <c r="U6" s="147"/>
      <c r="V6" s="146"/>
      <c r="X6" s="304" t="s">
        <v>326</v>
      </c>
    </row>
    <row r="7" spans="1:24" s="25" customFormat="1" ht="15" thickBot="1" x14ac:dyDescent="0.35">
      <c r="A7" s="144">
        <v>3</v>
      </c>
      <c r="B7" s="145">
        <f>('6. Vehicle Inventory Form'!D8)</f>
        <v>0</v>
      </c>
      <c r="C7" s="146">
        <f>('6. Vehicle Inventory Form'!E8)</f>
        <v>0</v>
      </c>
      <c r="D7" s="146"/>
      <c r="E7" s="146"/>
      <c r="F7" s="146"/>
      <c r="G7" s="146"/>
      <c r="H7" s="146">
        <f>SUM('6. Vehicle Inventory Form'!B8)</f>
        <v>0</v>
      </c>
      <c r="I7" s="146"/>
      <c r="J7" s="146"/>
      <c r="K7" s="149"/>
      <c r="L7" s="149"/>
      <c r="M7" s="148">
        <f t="shared" si="0"/>
        <v>0</v>
      </c>
      <c r="N7" s="146"/>
      <c r="O7" s="147"/>
      <c r="P7" s="147"/>
      <c r="Q7" s="147"/>
      <c r="R7" s="147"/>
      <c r="S7" s="147"/>
      <c r="T7" s="147"/>
      <c r="U7" s="147"/>
      <c r="V7" s="146"/>
    </row>
    <row r="8" spans="1:24" s="25" customFormat="1" ht="15" thickBot="1" x14ac:dyDescent="0.35">
      <c r="A8" s="144">
        <v>4</v>
      </c>
      <c r="B8" s="145">
        <f>('6. Vehicle Inventory Form'!D9)</f>
        <v>0</v>
      </c>
      <c r="C8" s="146">
        <f>('6. Vehicle Inventory Form'!E9)</f>
        <v>0</v>
      </c>
      <c r="D8" s="146"/>
      <c r="E8" s="146"/>
      <c r="F8" s="146"/>
      <c r="G8" s="146"/>
      <c r="H8" s="146">
        <f>SUM('6. Vehicle Inventory Form'!B9)</f>
        <v>0</v>
      </c>
      <c r="I8" s="146"/>
      <c r="J8" s="146"/>
      <c r="K8" s="149"/>
      <c r="L8" s="149"/>
      <c r="M8" s="148">
        <f t="shared" si="0"/>
        <v>0</v>
      </c>
      <c r="N8" s="146"/>
      <c r="O8" s="147"/>
      <c r="P8" s="147"/>
      <c r="Q8" s="147"/>
      <c r="R8" s="147"/>
      <c r="S8" s="147"/>
      <c r="T8" s="147"/>
      <c r="U8" s="147"/>
      <c r="V8" s="146"/>
    </row>
    <row r="9" spans="1:24" s="25" customFormat="1" ht="15" thickBot="1" x14ac:dyDescent="0.35">
      <c r="A9" s="144">
        <v>5</v>
      </c>
      <c r="B9" s="145">
        <f>('6. Vehicle Inventory Form'!D10)</f>
        <v>0</v>
      </c>
      <c r="C9" s="146">
        <f>('6. Vehicle Inventory Form'!E10)</f>
        <v>0</v>
      </c>
      <c r="D9" s="146"/>
      <c r="E9" s="146"/>
      <c r="F9" s="146"/>
      <c r="G9" s="146"/>
      <c r="H9" s="146">
        <f>SUM('6. Vehicle Inventory Form'!B10)</f>
        <v>0</v>
      </c>
      <c r="I9" s="146"/>
      <c r="J9" s="146"/>
      <c r="K9" s="149"/>
      <c r="L9" s="149"/>
      <c r="M9" s="148">
        <f t="shared" si="0"/>
        <v>0</v>
      </c>
      <c r="N9" s="146"/>
      <c r="O9" s="147"/>
      <c r="P9" s="147"/>
      <c r="Q9" s="147"/>
      <c r="R9" s="147"/>
      <c r="S9" s="147"/>
      <c r="T9" s="147"/>
      <c r="U9" s="147"/>
      <c r="V9" s="146"/>
    </row>
    <row r="10" spans="1:24" s="25" customFormat="1" ht="15" thickBot="1" x14ac:dyDescent="0.35">
      <c r="A10" s="144">
        <v>6</v>
      </c>
      <c r="B10" s="145">
        <f>('6. Vehicle Inventory Form'!D11)</f>
        <v>0</v>
      </c>
      <c r="C10" s="146">
        <f>('6. Vehicle Inventory Form'!E11)</f>
        <v>0</v>
      </c>
      <c r="D10" s="146"/>
      <c r="E10" s="146"/>
      <c r="F10" s="146"/>
      <c r="G10" s="146"/>
      <c r="H10" s="146">
        <f>SUM('6. Vehicle Inventory Form'!B11)</f>
        <v>0</v>
      </c>
      <c r="I10" s="146"/>
      <c r="J10" s="146"/>
      <c r="K10" s="149"/>
      <c r="L10" s="149"/>
      <c r="M10" s="148">
        <f t="shared" si="0"/>
        <v>0</v>
      </c>
      <c r="N10" s="146"/>
      <c r="O10" s="147"/>
      <c r="P10" s="147"/>
      <c r="Q10" s="147"/>
      <c r="R10" s="147"/>
      <c r="S10" s="147"/>
      <c r="T10" s="147"/>
      <c r="U10" s="147"/>
      <c r="V10" s="146"/>
    </row>
    <row r="11" spans="1:24" s="25" customFormat="1" ht="15" thickBot="1" x14ac:dyDescent="0.35">
      <c r="A11" s="144">
        <v>7</v>
      </c>
      <c r="B11" s="145">
        <f>('6. Vehicle Inventory Form'!D12)</f>
        <v>0</v>
      </c>
      <c r="C11" s="146">
        <f>('6. Vehicle Inventory Form'!E12)</f>
        <v>0</v>
      </c>
      <c r="D11" s="146"/>
      <c r="E11" s="146"/>
      <c r="F11" s="146"/>
      <c r="G11" s="146"/>
      <c r="H11" s="146">
        <f>SUM('6. Vehicle Inventory Form'!B12)</f>
        <v>0</v>
      </c>
      <c r="I11" s="146"/>
      <c r="J11" s="146"/>
      <c r="K11" s="149"/>
      <c r="L11" s="149"/>
      <c r="M11" s="148">
        <f t="shared" si="0"/>
        <v>0</v>
      </c>
      <c r="N11" s="146"/>
      <c r="O11" s="147"/>
      <c r="P11" s="147"/>
      <c r="Q11" s="147"/>
      <c r="R11" s="147"/>
      <c r="S11" s="147"/>
      <c r="T11" s="147"/>
      <c r="U11" s="147"/>
      <c r="V11" s="146"/>
    </row>
    <row r="12" spans="1:24" s="25" customFormat="1" ht="15" thickBot="1" x14ac:dyDescent="0.35">
      <c r="A12" s="144">
        <v>8</v>
      </c>
      <c r="B12" s="145">
        <f>('6. Vehicle Inventory Form'!D13)</f>
        <v>0</v>
      </c>
      <c r="C12" s="146">
        <f>('6. Vehicle Inventory Form'!E13)</f>
        <v>0</v>
      </c>
      <c r="D12" s="146"/>
      <c r="E12" s="146"/>
      <c r="F12" s="146"/>
      <c r="G12" s="146"/>
      <c r="H12" s="146">
        <f>SUM('6. Vehicle Inventory Form'!B13)</f>
        <v>0</v>
      </c>
      <c r="I12" s="146"/>
      <c r="J12" s="146"/>
      <c r="K12" s="149"/>
      <c r="L12" s="149"/>
      <c r="M12" s="148">
        <f t="shared" si="0"/>
        <v>0</v>
      </c>
      <c r="N12" s="146"/>
      <c r="O12" s="147"/>
      <c r="P12" s="147"/>
      <c r="Q12" s="147"/>
      <c r="R12" s="147"/>
      <c r="S12" s="147"/>
      <c r="T12" s="147"/>
      <c r="U12" s="147"/>
      <c r="V12" s="146"/>
    </row>
    <row r="13" spans="1:24" s="25" customFormat="1" ht="15" thickBot="1" x14ac:dyDescent="0.35">
      <c r="A13" s="144">
        <v>9</v>
      </c>
      <c r="B13" s="145">
        <f>('6. Vehicle Inventory Form'!D14)</f>
        <v>0</v>
      </c>
      <c r="C13" s="146">
        <f>('6. Vehicle Inventory Form'!E14)</f>
        <v>0</v>
      </c>
      <c r="D13" s="146"/>
      <c r="E13" s="146"/>
      <c r="F13" s="146"/>
      <c r="G13" s="146"/>
      <c r="H13" s="146">
        <f>SUM('6. Vehicle Inventory Form'!B14)</f>
        <v>0</v>
      </c>
      <c r="I13" s="146"/>
      <c r="J13" s="146"/>
      <c r="K13" s="149"/>
      <c r="L13" s="149"/>
      <c r="M13" s="148">
        <f t="shared" si="0"/>
        <v>0</v>
      </c>
      <c r="N13" s="146"/>
      <c r="O13" s="147"/>
      <c r="P13" s="147"/>
      <c r="Q13" s="147"/>
      <c r="R13" s="147"/>
      <c r="S13" s="147"/>
      <c r="T13" s="147"/>
      <c r="U13" s="147"/>
      <c r="V13" s="146"/>
    </row>
    <row r="14" spans="1:24" s="25" customFormat="1" ht="15" thickBot="1" x14ac:dyDescent="0.35">
      <c r="A14" s="144">
        <v>10</v>
      </c>
      <c r="B14" s="145">
        <f>('6. Vehicle Inventory Form'!D15)</f>
        <v>0</v>
      </c>
      <c r="C14" s="146">
        <f>('6. Vehicle Inventory Form'!E15)</f>
        <v>0</v>
      </c>
      <c r="D14" s="146"/>
      <c r="E14" s="146"/>
      <c r="F14" s="146"/>
      <c r="G14" s="146"/>
      <c r="H14" s="146">
        <f>SUM('6. Vehicle Inventory Form'!B15)</f>
        <v>0</v>
      </c>
      <c r="I14" s="146"/>
      <c r="J14" s="146"/>
      <c r="K14" s="149"/>
      <c r="L14" s="149"/>
      <c r="M14" s="148">
        <f t="shared" si="0"/>
        <v>0</v>
      </c>
      <c r="N14" s="146"/>
      <c r="O14" s="147"/>
      <c r="P14" s="147"/>
      <c r="Q14" s="147"/>
      <c r="R14" s="147"/>
      <c r="S14" s="147"/>
      <c r="T14" s="147"/>
      <c r="U14" s="147"/>
      <c r="V14" s="146"/>
    </row>
    <row r="15" spans="1:24" s="25" customFormat="1" ht="15" thickBot="1" x14ac:dyDescent="0.35">
      <c r="A15" s="144">
        <v>11</v>
      </c>
      <c r="B15" s="145">
        <f>('6. Vehicle Inventory Form'!D16)</f>
        <v>0</v>
      </c>
      <c r="C15" s="146">
        <f>('6. Vehicle Inventory Form'!E16)</f>
        <v>0</v>
      </c>
      <c r="D15" s="146"/>
      <c r="E15" s="146"/>
      <c r="F15" s="146"/>
      <c r="G15" s="146"/>
      <c r="H15" s="146">
        <f>SUM('6. Vehicle Inventory Form'!B16)</f>
        <v>0</v>
      </c>
      <c r="I15" s="146"/>
      <c r="J15" s="146"/>
      <c r="K15" s="149"/>
      <c r="L15" s="149"/>
      <c r="M15" s="148">
        <f t="shared" si="0"/>
        <v>0</v>
      </c>
      <c r="N15" s="146"/>
      <c r="O15" s="147"/>
      <c r="P15" s="147"/>
      <c r="Q15" s="147"/>
      <c r="R15" s="147"/>
      <c r="S15" s="147"/>
      <c r="T15" s="147"/>
      <c r="U15" s="147"/>
      <c r="V15" s="146"/>
    </row>
    <row r="16" spans="1:24" s="25" customFormat="1" ht="15" thickBot="1" x14ac:dyDescent="0.35">
      <c r="A16" s="144">
        <v>12</v>
      </c>
      <c r="B16" s="145">
        <f>('6. Vehicle Inventory Form'!D17)</f>
        <v>0</v>
      </c>
      <c r="C16" s="146">
        <f>('6. Vehicle Inventory Form'!E17)</f>
        <v>0</v>
      </c>
      <c r="D16" s="146"/>
      <c r="E16" s="146"/>
      <c r="F16" s="146"/>
      <c r="G16" s="146"/>
      <c r="H16" s="146">
        <f>SUM('6. Vehicle Inventory Form'!B17)</f>
        <v>0</v>
      </c>
      <c r="I16" s="146"/>
      <c r="J16" s="146"/>
      <c r="K16" s="149"/>
      <c r="L16" s="149"/>
      <c r="M16" s="148">
        <f t="shared" si="0"/>
        <v>0</v>
      </c>
      <c r="N16" s="146"/>
      <c r="O16" s="147"/>
      <c r="P16" s="147"/>
      <c r="Q16" s="147"/>
      <c r="R16" s="147"/>
      <c r="S16" s="147"/>
      <c r="T16" s="147"/>
      <c r="U16" s="147"/>
      <c r="V16" s="146"/>
    </row>
    <row r="17" spans="1:22" s="25" customFormat="1" ht="15" thickBot="1" x14ac:dyDescent="0.35">
      <c r="A17" s="144">
        <v>13</v>
      </c>
      <c r="B17" s="145">
        <f>('6. Vehicle Inventory Form'!D18)</f>
        <v>0</v>
      </c>
      <c r="C17" s="146">
        <f>('6. Vehicle Inventory Form'!E18)</f>
        <v>0</v>
      </c>
      <c r="D17" s="146"/>
      <c r="E17" s="146"/>
      <c r="F17" s="146"/>
      <c r="G17" s="146"/>
      <c r="H17" s="146">
        <f>SUM('6. Vehicle Inventory Form'!B18)</f>
        <v>0</v>
      </c>
      <c r="I17" s="146"/>
      <c r="J17" s="146"/>
      <c r="K17" s="149"/>
      <c r="L17" s="149"/>
      <c r="M17" s="148">
        <f t="shared" si="0"/>
        <v>0</v>
      </c>
      <c r="N17" s="146"/>
      <c r="O17" s="147"/>
      <c r="P17" s="147"/>
      <c r="Q17" s="147"/>
      <c r="R17" s="147"/>
      <c r="S17" s="147"/>
      <c r="T17" s="147"/>
      <c r="U17" s="147"/>
      <c r="V17" s="146"/>
    </row>
    <row r="18" spans="1:22" s="25" customFormat="1" ht="15" thickBot="1" x14ac:dyDescent="0.35">
      <c r="A18" s="144">
        <v>14</v>
      </c>
      <c r="B18" s="145">
        <f>('6. Vehicle Inventory Form'!D19)</f>
        <v>0</v>
      </c>
      <c r="C18" s="146">
        <f>('6. Vehicle Inventory Form'!E19)</f>
        <v>0</v>
      </c>
      <c r="D18" s="146"/>
      <c r="E18" s="146"/>
      <c r="F18" s="146"/>
      <c r="G18" s="146"/>
      <c r="H18" s="146">
        <f>SUM('6. Vehicle Inventory Form'!B19)</f>
        <v>0</v>
      </c>
      <c r="I18" s="146"/>
      <c r="J18" s="146"/>
      <c r="K18" s="149"/>
      <c r="L18" s="149"/>
      <c r="M18" s="148">
        <f t="shared" si="0"/>
        <v>0</v>
      </c>
      <c r="N18" s="146"/>
      <c r="O18" s="147"/>
      <c r="P18" s="147"/>
      <c r="Q18" s="147"/>
      <c r="R18" s="147"/>
      <c r="S18" s="147"/>
      <c r="T18" s="147"/>
      <c r="U18" s="147"/>
      <c r="V18" s="146"/>
    </row>
    <row r="19" spans="1:22" s="25" customFormat="1" ht="15" thickBot="1" x14ac:dyDescent="0.35">
      <c r="A19" s="144">
        <v>15</v>
      </c>
      <c r="B19" s="145">
        <f>('6. Vehicle Inventory Form'!D20)</f>
        <v>0</v>
      </c>
      <c r="C19" s="146">
        <f>('6. Vehicle Inventory Form'!E20)</f>
        <v>0</v>
      </c>
      <c r="D19" s="146"/>
      <c r="E19" s="146"/>
      <c r="F19" s="146"/>
      <c r="G19" s="146"/>
      <c r="H19" s="146">
        <f>SUM('6. Vehicle Inventory Form'!B20)</f>
        <v>0</v>
      </c>
      <c r="I19" s="146"/>
      <c r="J19" s="146"/>
      <c r="K19" s="149"/>
      <c r="L19" s="149"/>
      <c r="M19" s="148">
        <f t="shared" si="0"/>
        <v>0</v>
      </c>
      <c r="N19" s="146"/>
      <c r="O19" s="147"/>
      <c r="P19" s="147"/>
      <c r="Q19" s="147"/>
      <c r="R19" s="147"/>
      <c r="S19" s="147"/>
      <c r="T19" s="147"/>
      <c r="U19" s="147"/>
      <c r="V19" s="146"/>
    </row>
    <row r="20" spans="1:22" s="25" customFormat="1" ht="15" thickBot="1" x14ac:dyDescent="0.35">
      <c r="A20" s="144">
        <v>16</v>
      </c>
      <c r="B20" s="145">
        <f>('6. Vehicle Inventory Form'!D21)</f>
        <v>0</v>
      </c>
      <c r="C20" s="146">
        <f>('6. Vehicle Inventory Form'!E21)</f>
        <v>0</v>
      </c>
      <c r="D20" s="146"/>
      <c r="E20" s="146"/>
      <c r="F20" s="146"/>
      <c r="G20" s="146"/>
      <c r="H20" s="146">
        <f>SUM('6. Vehicle Inventory Form'!B21)</f>
        <v>0</v>
      </c>
      <c r="I20" s="146"/>
      <c r="J20" s="146"/>
      <c r="K20" s="149"/>
      <c r="L20" s="149"/>
      <c r="M20" s="148">
        <f t="shared" si="0"/>
        <v>0</v>
      </c>
      <c r="N20" s="146"/>
      <c r="O20" s="147"/>
      <c r="P20" s="147"/>
      <c r="Q20" s="147"/>
      <c r="R20" s="147"/>
      <c r="S20" s="147"/>
      <c r="T20" s="147"/>
      <c r="U20" s="147"/>
      <c r="V20" s="146"/>
    </row>
    <row r="21" spans="1:22" s="25" customFormat="1" ht="15" thickBot="1" x14ac:dyDescent="0.35">
      <c r="A21" s="144">
        <v>17</v>
      </c>
      <c r="B21" s="145">
        <f>('6. Vehicle Inventory Form'!D22)</f>
        <v>0</v>
      </c>
      <c r="C21" s="146">
        <f>('6. Vehicle Inventory Form'!E22)</f>
        <v>0</v>
      </c>
      <c r="D21" s="146"/>
      <c r="E21" s="146"/>
      <c r="F21" s="146"/>
      <c r="G21" s="146"/>
      <c r="H21" s="146">
        <f>SUM('6. Vehicle Inventory Form'!B22)</f>
        <v>0</v>
      </c>
      <c r="I21" s="146"/>
      <c r="J21" s="146"/>
      <c r="K21" s="149"/>
      <c r="L21" s="149"/>
      <c r="M21" s="148">
        <f t="shared" si="0"/>
        <v>0</v>
      </c>
      <c r="N21" s="146"/>
      <c r="O21" s="147"/>
      <c r="P21" s="147"/>
      <c r="Q21" s="147"/>
      <c r="R21" s="147"/>
      <c r="S21" s="147"/>
      <c r="T21" s="147"/>
      <c r="U21" s="147"/>
      <c r="V21" s="146"/>
    </row>
    <row r="22" spans="1:22" s="25" customFormat="1" ht="15" thickBot="1" x14ac:dyDescent="0.35">
      <c r="A22" s="144">
        <v>18</v>
      </c>
      <c r="B22" s="145">
        <f>('6. Vehicle Inventory Form'!D23)</f>
        <v>0</v>
      </c>
      <c r="C22" s="146">
        <f>('6. Vehicle Inventory Form'!E23)</f>
        <v>0</v>
      </c>
      <c r="D22" s="146"/>
      <c r="E22" s="146"/>
      <c r="F22" s="146"/>
      <c r="G22" s="146"/>
      <c r="H22" s="146">
        <f>SUM('6. Vehicle Inventory Form'!B23)</f>
        <v>0</v>
      </c>
      <c r="I22" s="146"/>
      <c r="J22" s="146"/>
      <c r="K22" s="149"/>
      <c r="L22" s="149"/>
      <c r="M22" s="148">
        <f t="shared" si="0"/>
        <v>0</v>
      </c>
      <c r="N22" s="146"/>
      <c r="O22" s="147"/>
      <c r="P22" s="147"/>
      <c r="Q22" s="147"/>
      <c r="R22" s="147"/>
      <c r="S22" s="147"/>
      <c r="T22" s="147"/>
      <c r="U22" s="147"/>
      <c r="V22" s="146"/>
    </row>
    <row r="23" spans="1:22" s="25" customFormat="1" ht="15" thickBot="1" x14ac:dyDescent="0.35">
      <c r="A23" s="144">
        <v>19</v>
      </c>
      <c r="B23" s="145">
        <f>('6. Vehicle Inventory Form'!D24)</f>
        <v>0</v>
      </c>
      <c r="C23" s="146">
        <f>('6. Vehicle Inventory Form'!E24)</f>
        <v>0</v>
      </c>
      <c r="D23" s="146"/>
      <c r="E23" s="146"/>
      <c r="F23" s="146"/>
      <c r="G23" s="146"/>
      <c r="H23" s="146">
        <f>SUM('6. Vehicle Inventory Form'!B24)</f>
        <v>0</v>
      </c>
      <c r="I23" s="146"/>
      <c r="J23" s="146"/>
      <c r="K23" s="149"/>
      <c r="L23" s="149"/>
      <c r="M23" s="148">
        <f t="shared" si="0"/>
        <v>0</v>
      </c>
      <c r="N23" s="146"/>
      <c r="O23" s="147"/>
      <c r="P23" s="147"/>
      <c r="Q23" s="147"/>
      <c r="R23" s="147"/>
      <c r="S23" s="147"/>
      <c r="T23" s="147"/>
      <c r="U23" s="147"/>
      <c r="V23" s="146"/>
    </row>
    <row r="24" spans="1:22" s="25" customFormat="1" ht="15" thickBot="1" x14ac:dyDescent="0.35">
      <c r="A24" s="144">
        <v>20</v>
      </c>
      <c r="B24" s="145">
        <f>('6. Vehicle Inventory Form'!D25)</f>
        <v>0</v>
      </c>
      <c r="C24" s="146">
        <f>('6. Vehicle Inventory Form'!E25)</f>
        <v>0</v>
      </c>
      <c r="D24" s="146"/>
      <c r="E24" s="146"/>
      <c r="F24" s="146"/>
      <c r="G24" s="146"/>
      <c r="H24" s="146">
        <f>SUM('6. Vehicle Inventory Form'!B25)</f>
        <v>0</v>
      </c>
      <c r="I24" s="146"/>
      <c r="J24" s="146"/>
      <c r="K24" s="149"/>
      <c r="L24" s="149"/>
      <c r="M24" s="148">
        <f t="shared" si="0"/>
        <v>0</v>
      </c>
      <c r="N24" s="146"/>
      <c r="O24" s="147"/>
      <c r="P24" s="147"/>
      <c r="Q24" s="147"/>
      <c r="R24" s="147"/>
      <c r="S24" s="147"/>
      <c r="T24" s="147"/>
      <c r="U24" s="147"/>
      <c r="V24" s="146"/>
    </row>
    <row r="25" spans="1:22" ht="15" thickBot="1" x14ac:dyDescent="0.3">
      <c r="A25" s="144">
        <v>21</v>
      </c>
      <c r="B25" s="145">
        <f>('6. Vehicle Inventory Form'!D26)</f>
        <v>0</v>
      </c>
      <c r="C25" s="146">
        <f>('6. Vehicle Inventory Form'!E26)</f>
        <v>0</v>
      </c>
      <c r="D25" s="146"/>
      <c r="E25" s="146"/>
      <c r="F25" s="146"/>
      <c r="G25" s="146"/>
      <c r="H25" s="146">
        <f>SUM('6. Vehicle Inventory Form'!B26)</f>
        <v>0</v>
      </c>
      <c r="I25" s="146"/>
      <c r="J25" s="146"/>
      <c r="K25" s="149"/>
      <c r="L25" s="149"/>
      <c r="M25" s="148">
        <f t="shared" ref="M25:M54" si="1">SUM(L25-K25)</f>
        <v>0</v>
      </c>
      <c r="N25" s="146"/>
      <c r="O25" s="147"/>
      <c r="P25" s="147"/>
      <c r="Q25" s="147"/>
      <c r="R25" s="147"/>
      <c r="S25" s="147"/>
      <c r="T25" s="147"/>
      <c r="U25" s="147"/>
      <c r="V25" s="146"/>
    </row>
    <row r="26" spans="1:22" ht="15" thickBot="1" x14ac:dyDescent="0.3">
      <c r="A26" s="144">
        <v>22</v>
      </c>
      <c r="B26" s="145">
        <f>('6. Vehicle Inventory Form'!D27)</f>
        <v>0</v>
      </c>
      <c r="C26" s="146">
        <f>('6. Vehicle Inventory Form'!E27)</f>
        <v>0</v>
      </c>
      <c r="D26" s="146"/>
      <c r="E26" s="146"/>
      <c r="F26" s="146"/>
      <c r="G26" s="146"/>
      <c r="H26" s="146">
        <f>SUM('6. Vehicle Inventory Form'!B27)</f>
        <v>0</v>
      </c>
      <c r="I26" s="146"/>
      <c r="J26" s="146"/>
      <c r="K26" s="149"/>
      <c r="L26" s="149"/>
      <c r="M26" s="148">
        <f t="shared" si="1"/>
        <v>0</v>
      </c>
      <c r="N26" s="146"/>
      <c r="O26" s="147"/>
      <c r="P26" s="147"/>
      <c r="Q26" s="147"/>
      <c r="R26" s="147"/>
      <c r="S26" s="147"/>
      <c r="T26" s="147"/>
      <c r="U26" s="147"/>
      <c r="V26" s="146"/>
    </row>
    <row r="27" spans="1:22" ht="15" thickBot="1" x14ac:dyDescent="0.3">
      <c r="A27" s="144">
        <v>23</v>
      </c>
      <c r="B27" s="145">
        <f>('6. Vehicle Inventory Form'!D28)</f>
        <v>0</v>
      </c>
      <c r="C27" s="146">
        <f>('6. Vehicle Inventory Form'!E28)</f>
        <v>0</v>
      </c>
      <c r="D27" s="146"/>
      <c r="E27" s="146"/>
      <c r="F27" s="146"/>
      <c r="G27" s="146"/>
      <c r="H27" s="146">
        <f>SUM('6. Vehicle Inventory Form'!B28)</f>
        <v>0</v>
      </c>
      <c r="I27" s="146"/>
      <c r="J27" s="146"/>
      <c r="K27" s="149"/>
      <c r="L27" s="149"/>
      <c r="M27" s="148">
        <f t="shared" si="1"/>
        <v>0</v>
      </c>
      <c r="N27" s="146"/>
      <c r="O27" s="147"/>
      <c r="P27" s="147"/>
      <c r="Q27" s="147"/>
      <c r="R27" s="147"/>
      <c r="S27" s="147"/>
      <c r="T27" s="147"/>
      <c r="U27" s="147"/>
      <c r="V27" s="146"/>
    </row>
    <row r="28" spans="1:22" ht="15" thickBot="1" x14ac:dyDescent="0.3">
      <c r="A28" s="144">
        <v>24</v>
      </c>
      <c r="B28" s="145">
        <f>('6. Vehicle Inventory Form'!D29)</f>
        <v>0</v>
      </c>
      <c r="C28" s="146">
        <f>('6. Vehicle Inventory Form'!E29)</f>
        <v>0</v>
      </c>
      <c r="D28" s="146"/>
      <c r="E28" s="146"/>
      <c r="F28" s="146"/>
      <c r="G28" s="146"/>
      <c r="H28" s="146">
        <f>SUM('6. Vehicle Inventory Form'!B29)</f>
        <v>0</v>
      </c>
      <c r="I28" s="146"/>
      <c r="J28" s="146"/>
      <c r="K28" s="149"/>
      <c r="L28" s="149"/>
      <c r="M28" s="148">
        <f t="shared" si="1"/>
        <v>0</v>
      </c>
      <c r="N28" s="146"/>
      <c r="O28" s="147"/>
      <c r="P28" s="147"/>
      <c r="Q28" s="147"/>
      <c r="R28" s="147"/>
      <c r="S28" s="147"/>
      <c r="T28" s="147"/>
      <c r="U28" s="147"/>
      <c r="V28" s="146"/>
    </row>
    <row r="29" spans="1:22" ht="15" thickBot="1" x14ac:dyDescent="0.3">
      <c r="A29" s="144">
        <v>25</v>
      </c>
      <c r="B29" s="145">
        <f>('6. Vehicle Inventory Form'!D30)</f>
        <v>0</v>
      </c>
      <c r="C29" s="146">
        <f>('6. Vehicle Inventory Form'!E30)</f>
        <v>0</v>
      </c>
      <c r="D29" s="146"/>
      <c r="E29" s="146"/>
      <c r="F29" s="146"/>
      <c r="G29" s="146"/>
      <c r="H29" s="146">
        <f>SUM('6. Vehicle Inventory Form'!B30)</f>
        <v>0</v>
      </c>
      <c r="I29" s="146"/>
      <c r="J29" s="146"/>
      <c r="K29" s="149"/>
      <c r="L29" s="149"/>
      <c r="M29" s="148">
        <f t="shared" si="1"/>
        <v>0</v>
      </c>
      <c r="N29" s="146"/>
      <c r="O29" s="147"/>
      <c r="P29" s="147"/>
      <c r="Q29" s="147"/>
      <c r="R29" s="147"/>
      <c r="S29" s="147"/>
      <c r="T29" s="147"/>
      <c r="U29" s="147"/>
      <c r="V29" s="146"/>
    </row>
    <row r="30" spans="1:22" ht="15" thickBot="1" x14ac:dyDescent="0.3">
      <c r="A30" s="144">
        <v>26</v>
      </c>
      <c r="B30" s="145">
        <f>('6. Vehicle Inventory Form'!D31)</f>
        <v>0</v>
      </c>
      <c r="C30" s="146">
        <f>('6. Vehicle Inventory Form'!E31)</f>
        <v>0</v>
      </c>
      <c r="D30" s="146"/>
      <c r="E30" s="146"/>
      <c r="F30" s="146"/>
      <c r="G30" s="146"/>
      <c r="H30" s="146">
        <f>SUM('6. Vehicle Inventory Form'!B31)</f>
        <v>0</v>
      </c>
      <c r="I30" s="146"/>
      <c r="J30" s="146"/>
      <c r="K30" s="149"/>
      <c r="L30" s="149"/>
      <c r="M30" s="148">
        <f t="shared" si="1"/>
        <v>0</v>
      </c>
      <c r="N30" s="146"/>
      <c r="O30" s="147"/>
      <c r="P30" s="147"/>
      <c r="Q30" s="147"/>
      <c r="R30" s="147"/>
      <c r="S30" s="147"/>
      <c r="T30" s="147"/>
      <c r="U30" s="147"/>
      <c r="V30" s="146"/>
    </row>
    <row r="31" spans="1:22" ht="15" thickBot="1" x14ac:dyDescent="0.3">
      <c r="A31" s="144">
        <v>27</v>
      </c>
      <c r="B31" s="145">
        <f>('6. Vehicle Inventory Form'!D32)</f>
        <v>0</v>
      </c>
      <c r="C31" s="146">
        <f>('6. Vehicle Inventory Form'!E32)</f>
        <v>0</v>
      </c>
      <c r="D31" s="146"/>
      <c r="E31" s="146"/>
      <c r="F31" s="146"/>
      <c r="G31" s="146"/>
      <c r="H31" s="146">
        <f>SUM('6. Vehicle Inventory Form'!B32)</f>
        <v>0</v>
      </c>
      <c r="I31" s="146"/>
      <c r="J31" s="146"/>
      <c r="K31" s="149"/>
      <c r="L31" s="149"/>
      <c r="M31" s="148">
        <f t="shared" si="1"/>
        <v>0</v>
      </c>
      <c r="N31" s="146"/>
      <c r="O31" s="147"/>
      <c r="P31" s="147"/>
      <c r="Q31" s="147"/>
      <c r="R31" s="147"/>
      <c r="S31" s="147"/>
      <c r="T31" s="147"/>
      <c r="U31" s="147"/>
      <c r="V31" s="146"/>
    </row>
    <row r="32" spans="1:22" ht="15" thickBot="1" x14ac:dyDescent="0.3">
      <c r="A32" s="144">
        <v>28</v>
      </c>
      <c r="B32" s="145">
        <f>('6. Vehicle Inventory Form'!D33)</f>
        <v>0</v>
      </c>
      <c r="C32" s="146">
        <f>('6. Vehicle Inventory Form'!E33)</f>
        <v>0</v>
      </c>
      <c r="D32" s="146"/>
      <c r="E32" s="146"/>
      <c r="F32" s="146"/>
      <c r="G32" s="146"/>
      <c r="H32" s="146">
        <f>SUM('6. Vehicle Inventory Form'!B33)</f>
        <v>0</v>
      </c>
      <c r="I32" s="146"/>
      <c r="J32" s="146"/>
      <c r="K32" s="149"/>
      <c r="L32" s="149"/>
      <c r="M32" s="148">
        <f t="shared" si="1"/>
        <v>0</v>
      </c>
      <c r="N32" s="146"/>
      <c r="O32" s="147"/>
      <c r="P32" s="147"/>
      <c r="Q32" s="147"/>
      <c r="R32" s="147"/>
      <c r="S32" s="147"/>
      <c r="T32" s="147"/>
      <c r="U32" s="147"/>
      <c r="V32" s="146"/>
    </row>
    <row r="33" spans="1:22" ht="15" thickBot="1" x14ac:dyDescent="0.3">
      <c r="A33" s="144">
        <v>29</v>
      </c>
      <c r="B33" s="145">
        <f>('6. Vehicle Inventory Form'!D34)</f>
        <v>0</v>
      </c>
      <c r="C33" s="146">
        <f>('6. Vehicle Inventory Form'!E34)</f>
        <v>0</v>
      </c>
      <c r="D33" s="146"/>
      <c r="E33" s="146"/>
      <c r="F33" s="146"/>
      <c r="G33" s="146"/>
      <c r="H33" s="146">
        <f>SUM('6. Vehicle Inventory Form'!B34)</f>
        <v>0</v>
      </c>
      <c r="I33" s="146"/>
      <c r="J33" s="146"/>
      <c r="K33" s="149"/>
      <c r="L33" s="149"/>
      <c r="M33" s="148">
        <f t="shared" si="1"/>
        <v>0</v>
      </c>
      <c r="N33" s="146"/>
      <c r="O33" s="147"/>
      <c r="P33" s="147"/>
      <c r="Q33" s="147"/>
      <c r="R33" s="147"/>
      <c r="S33" s="147"/>
      <c r="T33" s="147"/>
      <c r="U33" s="147"/>
      <c r="V33" s="146"/>
    </row>
    <row r="34" spans="1:22" ht="15" thickBot="1" x14ac:dyDescent="0.3">
      <c r="A34" s="144">
        <v>30</v>
      </c>
      <c r="B34" s="145">
        <f>('6. Vehicle Inventory Form'!D35)</f>
        <v>0</v>
      </c>
      <c r="C34" s="146">
        <f>('6. Vehicle Inventory Form'!E35)</f>
        <v>0</v>
      </c>
      <c r="D34" s="146"/>
      <c r="E34" s="146"/>
      <c r="F34" s="146"/>
      <c r="G34" s="146"/>
      <c r="H34" s="146">
        <f>SUM('6. Vehicle Inventory Form'!B35)</f>
        <v>0</v>
      </c>
      <c r="I34" s="146"/>
      <c r="J34" s="146"/>
      <c r="K34" s="149"/>
      <c r="L34" s="149"/>
      <c r="M34" s="148">
        <f t="shared" si="1"/>
        <v>0</v>
      </c>
      <c r="N34" s="146"/>
      <c r="O34" s="147"/>
      <c r="P34" s="147"/>
      <c r="Q34" s="147"/>
      <c r="R34" s="147"/>
      <c r="S34" s="147"/>
      <c r="T34" s="147"/>
      <c r="U34" s="147"/>
      <c r="V34" s="146"/>
    </row>
    <row r="35" spans="1:22" ht="15" thickBot="1" x14ac:dyDescent="0.3">
      <c r="A35" s="144">
        <v>31</v>
      </c>
      <c r="B35" s="145">
        <f>('6. Vehicle Inventory Form'!D36)</f>
        <v>0</v>
      </c>
      <c r="C35" s="146">
        <f>('6. Vehicle Inventory Form'!E36)</f>
        <v>0</v>
      </c>
      <c r="D35" s="146"/>
      <c r="E35" s="146"/>
      <c r="F35" s="146"/>
      <c r="G35" s="146"/>
      <c r="H35" s="146">
        <f>SUM('6. Vehicle Inventory Form'!B36)</f>
        <v>0</v>
      </c>
      <c r="I35" s="146"/>
      <c r="J35" s="146"/>
      <c r="K35" s="149"/>
      <c r="L35" s="149"/>
      <c r="M35" s="148">
        <f t="shared" si="1"/>
        <v>0</v>
      </c>
      <c r="N35" s="146"/>
      <c r="O35" s="147"/>
      <c r="P35" s="147"/>
      <c r="Q35" s="147"/>
      <c r="R35" s="147"/>
      <c r="S35" s="147"/>
      <c r="T35" s="147"/>
      <c r="U35" s="147"/>
      <c r="V35" s="146"/>
    </row>
    <row r="36" spans="1:22" ht="15" thickBot="1" x14ac:dyDescent="0.3">
      <c r="A36" s="144">
        <v>32</v>
      </c>
      <c r="B36" s="145">
        <f>('6. Vehicle Inventory Form'!D37)</f>
        <v>0</v>
      </c>
      <c r="C36" s="146">
        <f>('6. Vehicle Inventory Form'!E37)</f>
        <v>0</v>
      </c>
      <c r="D36" s="146"/>
      <c r="E36" s="146"/>
      <c r="F36" s="146"/>
      <c r="G36" s="146"/>
      <c r="H36" s="146">
        <f>SUM('6. Vehicle Inventory Form'!B37)</f>
        <v>0</v>
      </c>
      <c r="I36" s="146"/>
      <c r="J36" s="146"/>
      <c r="K36" s="149"/>
      <c r="L36" s="149"/>
      <c r="M36" s="148">
        <f t="shared" si="1"/>
        <v>0</v>
      </c>
      <c r="N36" s="146"/>
      <c r="O36" s="147"/>
      <c r="P36" s="147"/>
      <c r="Q36" s="147"/>
      <c r="R36" s="147"/>
      <c r="S36" s="147"/>
      <c r="T36" s="147"/>
      <c r="U36" s="147"/>
      <c r="V36" s="146"/>
    </row>
    <row r="37" spans="1:22" ht="15" thickBot="1" x14ac:dyDescent="0.3">
      <c r="A37" s="144">
        <v>33</v>
      </c>
      <c r="B37" s="145">
        <f>('6. Vehicle Inventory Form'!D38)</f>
        <v>0</v>
      </c>
      <c r="C37" s="146">
        <f>('6. Vehicle Inventory Form'!E38)</f>
        <v>0</v>
      </c>
      <c r="D37" s="146"/>
      <c r="E37" s="146"/>
      <c r="F37" s="146"/>
      <c r="G37" s="146"/>
      <c r="H37" s="146">
        <f>SUM('6. Vehicle Inventory Form'!B38)</f>
        <v>0</v>
      </c>
      <c r="I37" s="146"/>
      <c r="J37" s="146"/>
      <c r="K37" s="149"/>
      <c r="L37" s="149"/>
      <c r="M37" s="148">
        <f t="shared" si="1"/>
        <v>0</v>
      </c>
      <c r="N37" s="146"/>
      <c r="O37" s="147"/>
      <c r="P37" s="147"/>
      <c r="Q37" s="147"/>
      <c r="R37" s="147"/>
      <c r="S37" s="147"/>
      <c r="T37" s="147"/>
      <c r="U37" s="147"/>
      <c r="V37" s="146"/>
    </row>
    <row r="38" spans="1:22" ht="15" thickBot="1" x14ac:dyDescent="0.3">
      <c r="A38" s="144">
        <v>34</v>
      </c>
      <c r="B38" s="145">
        <f>('6. Vehicle Inventory Form'!D39)</f>
        <v>0</v>
      </c>
      <c r="C38" s="146">
        <f>('6. Vehicle Inventory Form'!E39)</f>
        <v>0</v>
      </c>
      <c r="D38" s="146"/>
      <c r="E38" s="146"/>
      <c r="F38" s="146"/>
      <c r="G38" s="146"/>
      <c r="H38" s="146">
        <f>SUM('6. Vehicle Inventory Form'!B39)</f>
        <v>0</v>
      </c>
      <c r="I38" s="146"/>
      <c r="J38" s="146"/>
      <c r="K38" s="149"/>
      <c r="L38" s="149"/>
      <c r="M38" s="148">
        <f t="shared" si="1"/>
        <v>0</v>
      </c>
      <c r="N38" s="146"/>
      <c r="O38" s="147"/>
      <c r="P38" s="147"/>
      <c r="Q38" s="147"/>
      <c r="R38" s="147"/>
      <c r="S38" s="147"/>
      <c r="T38" s="147"/>
      <c r="U38" s="147"/>
      <c r="V38" s="146"/>
    </row>
    <row r="39" spans="1:22" ht="15" thickBot="1" x14ac:dyDescent="0.3">
      <c r="A39" s="144">
        <v>35</v>
      </c>
      <c r="B39" s="145">
        <f>('6. Vehicle Inventory Form'!D40)</f>
        <v>0</v>
      </c>
      <c r="C39" s="146">
        <f>('6. Vehicle Inventory Form'!E40)</f>
        <v>0</v>
      </c>
      <c r="D39" s="146"/>
      <c r="E39" s="146"/>
      <c r="F39" s="146"/>
      <c r="G39" s="146"/>
      <c r="H39" s="146">
        <f>SUM('6. Vehicle Inventory Form'!B40)</f>
        <v>0</v>
      </c>
      <c r="I39" s="146"/>
      <c r="J39" s="146"/>
      <c r="K39" s="149"/>
      <c r="L39" s="149"/>
      <c r="M39" s="148">
        <f t="shared" si="1"/>
        <v>0</v>
      </c>
      <c r="N39" s="146"/>
      <c r="O39" s="147"/>
      <c r="P39" s="147"/>
      <c r="Q39" s="147"/>
      <c r="R39" s="147"/>
      <c r="S39" s="147"/>
      <c r="T39" s="147"/>
      <c r="U39" s="147"/>
      <c r="V39" s="146"/>
    </row>
    <row r="40" spans="1:22" ht="15" thickBot="1" x14ac:dyDescent="0.3">
      <c r="A40" s="144">
        <v>36</v>
      </c>
      <c r="B40" s="145">
        <f>('6. Vehicle Inventory Form'!D41)</f>
        <v>0</v>
      </c>
      <c r="C40" s="146">
        <f>('6. Vehicle Inventory Form'!E41)</f>
        <v>0</v>
      </c>
      <c r="D40" s="146"/>
      <c r="E40" s="146"/>
      <c r="F40" s="146"/>
      <c r="G40" s="146"/>
      <c r="H40" s="146">
        <f>SUM('6. Vehicle Inventory Form'!B41)</f>
        <v>0</v>
      </c>
      <c r="I40" s="146"/>
      <c r="J40" s="146"/>
      <c r="K40" s="149"/>
      <c r="L40" s="149"/>
      <c r="M40" s="148">
        <f t="shared" si="1"/>
        <v>0</v>
      </c>
      <c r="N40" s="146"/>
      <c r="O40" s="147"/>
      <c r="P40" s="147"/>
      <c r="Q40" s="147"/>
      <c r="R40" s="147"/>
      <c r="S40" s="147"/>
      <c r="T40" s="147"/>
      <c r="U40" s="147"/>
      <c r="V40" s="146"/>
    </row>
    <row r="41" spans="1:22" ht="15" thickBot="1" x14ac:dyDescent="0.3">
      <c r="A41" s="144">
        <v>37</v>
      </c>
      <c r="B41" s="145">
        <f>('6. Vehicle Inventory Form'!D42)</f>
        <v>0</v>
      </c>
      <c r="C41" s="146">
        <f>('6. Vehicle Inventory Form'!E42)</f>
        <v>0</v>
      </c>
      <c r="D41" s="146"/>
      <c r="E41" s="146"/>
      <c r="F41" s="146"/>
      <c r="G41" s="146"/>
      <c r="H41" s="146">
        <f>SUM('6. Vehicle Inventory Form'!B42)</f>
        <v>0</v>
      </c>
      <c r="I41" s="146"/>
      <c r="J41" s="146"/>
      <c r="K41" s="149"/>
      <c r="L41" s="149"/>
      <c r="M41" s="148">
        <f t="shared" si="1"/>
        <v>0</v>
      </c>
      <c r="N41" s="146"/>
      <c r="O41" s="147"/>
      <c r="P41" s="147"/>
      <c r="Q41" s="147"/>
      <c r="R41" s="147"/>
      <c r="S41" s="147"/>
      <c r="T41" s="147"/>
      <c r="U41" s="147"/>
      <c r="V41" s="146"/>
    </row>
    <row r="42" spans="1:22" ht="15" thickBot="1" x14ac:dyDescent="0.3">
      <c r="A42" s="144">
        <v>38</v>
      </c>
      <c r="B42" s="145">
        <f>('6. Vehicle Inventory Form'!D43)</f>
        <v>0</v>
      </c>
      <c r="C42" s="146">
        <f>('6. Vehicle Inventory Form'!E43)</f>
        <v>0</v>
      </c>
      <c r="D42" s="146"/>
      <c r="E42" s="146"/>
      <c r="F42" s="146"/>
      <c r="G42" s="146"/>
      <c r="H42" s="146">
        <f>SUM('6. Vehicle Inventory Form'!B43)</f>
        <v>0</v>
      </c>
      <c r="I42" s="146"/>
      <c r="J42" s="146"/>
      <c r="K42" s="149"/>
      <c r="L42" s="149"/>
      <c r="M42" s="148">
        <f t="shared" si="1"/>
        <v>0</v>
      </c>
      <c r="N42" s="146"/>
      <c r="O42" s="147"/>
      <c r="P42" s="147"/>
      <c r="Q42" s="147"/>
      <c r="R42" s="147"/>
      <c r="S42" s="147"/>
      <c r="T42" s="147"/>
      <c r="U42" s="147"/>
      <c r="V42" s="146"/>
    </row>
    <row r="43" spans="1:22" ht="15" thickBot="1" x14ac:dyDescent="0.3">
      <c r="A43" s="144">
        <v>39</v>
      </c>
      <c r="B43" s="145">
        <f>('6. Vehicle Inventory Form'!D44)</f>
        <v>0</v>
      </c>
      <c r="C43" s="146">
        <f>('6. Vehicle Inventory Form'!E44)</f>
        <v>0</v>
      </c>
      <c r="D43" s="146"/>
      <c r="E43" s="146"/>
      <c r="F43" s="146"/>
      <c r="G43" s="146"/>
      <c r="H43" s="146">
        <f>SUM('6. Vehicle Inventory Form'!B44)</f>
        <v>0</v>
      </c>
      <c r="I43" s="146"/>
      <c r="J43" s="146"/>
      <c r="K43" s="149"/>
      <c r="L43" s="149"/>
      <c r="M43" s="148">
        <f t="shared" si="1"/>
        <v>0</v>
      </c>
      <c r="N43" s="146"/>
      <c r="O43" s="147"/>
      <c r="P43" s="147"/>
      <c r="Q43" s="147"/>
      <c r="R43" s="147"/>
      <c r="S43" s="147"/>
      <c r="T43" s="147"/>
      <c r="U43" s="147"/>
      <c r="V43" s="146"/>
    </row>
    <row r="44" spans="1:22" ht="15" thickBot="1" x14ac:dyDescent="0.3">
      <c r="A44" s="144">
        <v>40</v>
      </c>
      <c r="B44" s="145">
        <f>('6. Vehicle Inventory Form'!D45)</f>
        <v>0</v>
      </c>
      <c r="C44" s="146">
        <f>('6. Vehicle Inventory Form'!E45)</f>
        <v>0</v>
      </c>
      <c r="D44" s="146"/>
      <c r="E44" s="146"/>
      <c r="F44" s="146"/>
      <c r="G44" s="146"/>
      <c r="H44" s="146">
        <f>SUM('6. Vehicle Inventory Form'!B45)</f>
        <v>0</v>
      </c>
      <c r="I44" s="146"/>
      <c r="J44" s="146"/>
      <c r="K44" s="149"/>
      <c r="L44" s="149"/>
      <c r="M44" s="148">
        <f t="shared" si="1"/>
        <v>0</v>
      </c>
      <c r="N44" s="146"/>
      <c r="O44" s="147"/>
      <c r="P44" s="147"/>
      <c r="Q44" s="147"/>
      <c r="R44" s="147"/>
      <c r="S44" s="147"/>
      <c r="T44" s="147"/>
      <c r="U44" s="147"/>
      <c r="V44" s="146"/>
    </row>
    <row r="45" spans="1:22" ht="15" thickBot="1" x14ac:dyDescent="0.3">
      <c r="A45" s="144">
        <v>41</v>
      </c>
      <c r="B45" s="145">
        <f>('6. Vehicle Inventory Form'!D46)</f>
        <v>0</v>
      </c>
      <c r="C45" s="146">
        <f>('6. Vehicle Inventory Form'!E46)</f>
        <v>0</v>
      </c>
      <c r="D45" s="146"/>
      <c r="E45" s="146"/>
      <c r="F45" s="146"/>
      <c r="G45" s="146"/>
      <c r="H45" s="146">
        <f>SUM('6. Vehicle Inventory Form'!B46)</f>
        <v>0</v>
      </c>
      <c r="I45" s="146"/>
      <c r="J45" s="146"/>
      <c r="K45" s="149"/>
      <c r="L45" s="149"/>
      <c r="M45" s="148">
        <f t="shared" si="1"/>
        <v>0</v>
      </c>
      <c r="N45" s="146"/>
      <c r="O45" s="147"/>
      <c r="P45" s="147"/>
      <c r="Q45" s="147"/>
      <c r="R45" s="147"/>
      <c r="S45" s="147"/>
      <c r="T45" s="147"/>
      <c r="U45" s="147"/>
      <c r="V45" s="146"/>
    </row>
    <row r="46" spans="1:22" ht="15" thickBot="1" x14ac:dyDescent="0.3">
      <c r="A46" s="144">
        <v>42</v>
      </c>
      <c r="B46" s="145">
        <f>('6. Vehicle Inventory Form'!D47)</f>
        <v>0</v>
      </c>
      <c r="C46" s="146">
        <f>('6. Vehicle Inventory Form'!E47)</f>
        <v>0</v>
      </c>
      <c r="D46" s="146"/>
      <c r="E46" s="146"/>
      <c r="F46" s="146"/>
      <c r="G46" s="146"/>
      <c r="H46" s="146">
        <f>SUM('6. Vehicle Inventory Form'!B47)</f>
        <v>0</v>
      </c>
      <c r="I46" s="146"/>
      <c r="J46" s="146"/>
      <c r="K46" s="149"/>
      <c r="L46" s="149"/>
      <c r="M46" s="148">
        <f t="shared" si="1"/>
        <v>0</v>
      </c>
      <c r="N46" s="146"/>
      <c r="O46" s="147"/>
      <c r="P46" s="147"/>
      <c r="Q46" s="147"/>
      <c r="R46" s="147"/>
      <c r="S46" s="147"/>
      <c r="T46" s="147"/>
      <c r="U46" s="147"/>
      <c r="V46" s="146"/>
    </row>
    <row r="47" spans="1:22" ht="15" thickBot="1" x14ac:dyDescent="0.3">
      <c r="A47" s="144">
        <v>43</v>
      </c>
      <c r="B47" s="145">
        <f>('6. Vehicle Inventory Form'!D48)</f>
        <v>0</v>
      </c>
      <c r="C47" s="146">
        <f>('6. Vehicle Inventory Form'!E48)</f>
        <v>0</v>
      </c>
      <c r="D47" s="146"/>
      <c r="E47" s="146"/>
      <c r="F47" s="146"/>
      <c r="G47" s="146"/>
      <c r="H47" s="146">
        <f>SUM('6. Vehicle Inventory Form'!B48)</f>
        <v>0</v>
      </c>
      <c r="I47" s="146"/>
      <c r="J47" s="146"/>
      <c r="K47" s="149"/>
      <c r="L47" s="149"/>
      <c r="M47" s="148">
        <f t="shared" si="1"/>
        <v>0</v>
      </c>
      <c r="N47" s="146"/>
      <c r="O47" s="147"/>
      <c r="P47" s="147"/>
      <c r="Q47" s="147"/>
      <c r="R47" s="147"/>
      <c r="S47" s="147"/>
      <c r="T47" s="147"/>
      <c r="U47" s="147"/>
      <c r="V47" s="146"/>
    </row>
    <row r="48" spans="1:22" ht="15" thickBot="1" x14ac:dyDescent="0.3">
      <c r="A48" s="144">
        <v>44</v>
      </c>
      <c r="B48" s="145">
        <f>('6. Vehicle Inventory Form'!D49)</f>
        <v>0</v>
      </c>
      <c r="C48" s="146">
        <f>('6. Vehicle Inventory Form'!E49)</f>
        <v>0</v>
      </c>
      <c r="D48" s="146"/>
      <c r="E48" s="146"/>
      <c r="F48" s="146"/>
      <c r="G48" s="146"/>
      <c r="H48" s="146">
        <f>SUM('6. Vehicle Inventory Form'!B49)</f>
        <v>0</v>
      </c>
      <c r="I48" s="146"/>
      <c r="J48" s="146"/>
      <c r="K48" s="149"/>
      <c r="L48" s="149"/>
      <c r="M48" s="148">
        <f t="shared" si="1"/>
        <v>0</v>
      </c>
      <c r="N48" s="146"/>
      <c r="O48" s="147"/>
      <c r="P48" s="147"/>
      <c r="Q48" s="147"/>
      <c r="R48" s="147"/>
      <c r="S48" s="147"/>
      <c r="T48" s="147"/>
      <c r="U48" s="147"/>
      <c r="V48" s="146"/>
    </row>
    <row r="49" spans="1:22" ht="15" thickBot="1" x14ac:dyDescent="0.3">
      <c r="A49" s="144">
        <v>45</v>
      </c>
      <c r="B49" s="145">
        <f>('6. Vehicle Inventory Form'!D50)</f>
        <v>0</v>
      </c>
      <c r="C49" s="146">
        <f>('6. Vehicle Inventory Form'!E50)</f>
        <v>0</v>
      </c>
      <c r="D49" s="146"/>
      <c r="E49" s="146"/>
      <c r="F49" s="146"/>
      <c r="G49" s="146"/>
      <c r="H49" s="146">
        <f>SUM('6. Vehicle Inventory Form'!B50)</f>
        <v>0</v>
      </c>
      <c r="I49" s="146"/>
      <c r="J49" s="146"/>
      <c r="K49" s="149"/>
      <c r="L49" s="149"/>
      <c r="M49" s="148">
        <f t="shared" si="1"/>
        <v>0</v>
      </c>
      <c r="N49" s="146"/>
      <c r="O49" s="147"/>
      <c r="P49" s="147"/>
      <c r="Q49" s="147"/>
      <c r="R49" s="147"/>
      <c r="S49" s="147"/>
      <c r="T49" s="147"/>
      <c r="U49" s="147"/>
      <c r="V49" s="146"/>
    </row>
    <row r="50" spans="1:22" ht="15" thickBot="1" x14ac:dyDescent="0.3">
      <c r="A50" s="144">
        <v>46</v>
      </c>
      <c r="B50" s="145">
        <f>('6. Vehicle Inventory Form'!D51)</f>
        <v>0</v>
      </c>
      <c r="C50" s="146">
        <f>('6. Vehicle Inventory Form'!E51)</f>
        <v>0</v>
      </c>
      <c r="D50" s="146"/>
      <c r="E50" s="146"/>
      <c r="F50" s="146"/>
      <c r="G50" s="146"/>
      <c r="H50" s="146">
        <f>SUM('6. Vehicle Inventory Form'!B51)</f>
        <v>0</v>
      </c>
      <c r="I50" s="146"/>
      <c r="J50" s="146"/>
      <c r="K50" s="149"/>
      <c r="L50" s="149"/>
      <c r="M50" s="148">
        <f t="shared" si="1"/>
        <v>0</v>
      </c>
      <c r="N50" s="146"/>
      <c r="O50" s="147"/>
      <c r="P50" s="147"/>
      <c r="Q50" s="147"/>
      <c r="R50" s="147"/>
      <c r="S50" s="147"/>
      <c r="T50" s="147"/>
      <c r="U50" s="147"/>
      <c r="V50" s="146"/>
    </row>
    <row r="51" spans="1:22" ht="15" thickBot="1" x14ac:dyDescent="0.3">
      <c r="A51" s="144">
        <v>47</v>
      </c>
      <c r="B51" s="145">
        <f>('6. Vehicle Inventory Form'!D52)</f>
        <v>0</v>
      </c>
      <c r="C51" s="146">
        <f>('6. Vehicle Inventory Form'!E52)</f>
        <v>0</v>
      </c>
      <c r="D51" s="146"/>
      <c r="E51" s="146"/>
      <c r="F51" s="146"/>
      <c r="G51" s="146"/>
      <c r="H51" s="146">
        <f>SUM('6. Vehicle Inventory Form'!B52)</f>
        <v>0</v>
      </c>
      <c r="I51" s="146"/>
      <c r="J51" s="146"/>
      <c r="K51" s="149"/>
      <c r="L51" s="149"/>
      <c r="M51" s="148">
        <f t="shared" si="1"/>
        <v>0</v>
      </c>
      <c r="N51" s="146"/>
      <c r="O51" s="147"/>
      <c r="P51" s="147"/>
      <c r="Q51" s="147"/>
      <c r="R51" s="147"/>
      <c r="S51" s="147"/>
      <c r="T51" s="147"/>
      <c r="U51" s="147"/>
      <c r="V51" s="146"/>
    </row>
    <row r="52" spans="1:22" ht="15" thickBot="1" x14ac:dyDescent="0.3">
      <c r="A52" s="144">
        <v>48</v>
      </c>
      <c r="B52" s="145">
        <f>('6. Vehicle Inventory Form'!D53)</f>
        <v>0</v>
      </c>
      <c r="C52" s="146">
        <f>('6. Vehicle Inventory Form'!E53)</f>
        <v>0</v>
      </c>
      <c r="D52" s="146"/>
      <c r="E52" s="146"/>
      <c r="F52" s="146"/>
      <c r="G52" s="146"/>
      <c r="H52" s="146">
        <f>SUM('6. Vehicle Inventory Form'!B53)</f>
        <v>0</v>
      </c>
      <c r="I52" s="146"/>
      <c r="J52" s="146"/>
      <c r="K52" s="149"/>
      <c r="L52" s="149"/>
      <c r="M52" s="148">
        <f t="shared" si="1"/>
        <v>0</v>
      </c>
      <c r="N52" s="146"/>
      <c r="O52" s="147"/>
      <c r="P52" s="147"/>
      <c r="Q52" s="147"/>
      <c r="R52" s="147"/>
      <c r="S52" s="147"/>
      <c r="T52" s="147"/>
      <c r="U52" s="147"/>
      <c r="V52" s="146"/>
    </row>
    <row r="53" spans="1:22" ht="15" thickBot="1" x14ac:dyDescent="0.3">
      <c r="A53" s="144">
        <v>49</v>
      </c>
      <c r="B53" s="145">
        <f>('6. Vehicle Inventory Form'!D54)</f>
        <v>0</v>
      </c>
      <c r="C53" s="146">
        <f>('6. Vehicle Inventory Form'!E54)</f>
        <v>0</v>
      </c>
      <c r="D53" s="146"/>
      <c r="E53" s="146"/>
      <c r="F53" s="146"/>
      <c r="G53" s="146"/>
      <c r="H53" s="146">
        <f>SUM('6. Vehicle Inventory Form'!B54)</f>
        <v>0</v>
      </c>
      <c r="I53" s="146"/>
      <c r="J53" s="146"/>
      <c r="K53" s="149"/>
      <c r="L53" s="149"/>
      <c r="M53" s="148">
        <f t="shared" si="1"/>
        <v>0</v>
      </c>
      <c r="N53" s="146"/>
      <c r="O53" s="147"/>
      <c r="P53" s="147"/>
      <c r="Q53" s="147"/>
      <c r="R53" s="147"/>
      <c r="S53" s="147"/>
      <c r="T53" s="147"/>
      <c r="U53" s="147"/>
      <c r="V53" s="146"/>
    </row>
    <row r="54" spans="1:22" ht="15" thickBot="1" x14ac:dyDescent="0.3">
      <c r="A54" s="144">
        <v>50</v>
      </c>
      <c r="B54" s="145">
        <f>('6. Vehicle Inventory Form'!D55)</f>
        <v>0</v>
      </c>
      <c r="C54" s="146">
        <f>('6. Vehicle Inventory Form'!E55)</f>
        <v>0</v>
      </c>
      <c r="D54" s="146"/>
      <c r="E54" s="146"/>
      <c r="F54" s="146"/>
      <c r="G54" s="146"/>
      <c r="H54" s="146">
        <f>SUM('6. Vehicle Inventory Form'!B55)</f>
        <v>0</v>
      </c>
      <c r="I54" s="146"/>
      <c r="J54" s="146"/>
      <c r="K54" s="149"/>
      <c r="L54" s="149"/>
      <c r="M54" s="148">
        <f t="shared" si="1"/>
        <v>0</v>
      </c>
      <c r="N54" s="146"/>
      <c r="O54" s="147"/>
      <c r="P54" s="147"/>
      <c r="Q54" s="147"/>
      <c r="R54" s="147"/>
      <c r="S54" s="147"/>
      <c r="T54" s="147"/>
      <c r="U54" s="147"/>
      <c r="V54" s="146"/>
    </row>
  </sheetData>
  <mergeCells count="1">
    <mergeCell ref="B1:V1"/>
  </mergeCells>
  <printOptions horizontalCentered="1"/>
  <pageMargins left="0.25" right="0.25" top="0.75" bottom="0.75" header="0.3" footer="0.3"/>
  <pageSetup scale="7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54C32-E40A-4173-8E68-03A55DA350A0}">
  <sheetPr>
    <tabColor theme="9"/>
  </sheetPr>
  <dimension ref="A1:J25"/>
  <sheetViews>
    <sheetView view="pageBreakPreview" zoomScale="106" zoomScaleNormal="100" zoomScaleSheetLayoutView="106" workbookViewId="0">
      <selection activeCell="N11" sqref="N11"/>
    </sheetView>
  </sheetViews>
  <sheetFormatPr defaultColWidth="8.90625" defaultRowHeight="13" x14ac:dyDescent="0.3"/>
  <cols>
    <col min="1" max="1" width="4.90625" style="1" customWidth="1"/>
    <col min="2" max="2" width="7.453125" style="1" customWidth="1"/>
    <col min="3" max="3" width="17.453125" style="1" customWidth="1"/>
    <col min="4" max="4" width="14.6328125" style="1" customWidth="1"/>
    <col min="5" max="5" width="21.453125" style="1" customWidth="1"/>
    <col min="6" max="6" width="18" style="1" customWidth="1"/>
    <col min="7" max="7" width="14.6328125" style="1" customWidth="1"/>
    <col min="8" max="8" width="16.90625" style="1" customWidth="1"/>
    <col min="9" max="16384" width="8.90625" style="1"/>
  </cols>
  <sheetData>
    <row r="1" spans="1:10" ht="18.5" x14ac:dyDescent="0.3">
      <c r="A1" s="408" t="s">
        <v>172</v>
      </c>
      <c r="B1" s="408"/>
      <c r="C1" s="408"/>
      <c r="D1" s="408"/>
      <c r="E1" s="408"/>
      <c r="F1" s="408"/>
      <c r="G1" s="408"/>
      <c r="H1" s="408"/>
    </row>
    <row r="2" spans="1:10" x14ac:dyDescent="0.3">
      <c r="A2" s="409" t="s">
        <v>148</v>
      </c>
      <c r="B2" s="409"/>
      <c r="C2" s="409"/>
      <c r="D2" s="409"/>
      <c r="E2" s="409"/>
      <c r="F2" s="409"/>
      <c r="G2" s="409"/>
      <c r="H2" s="409"/>
    </row>
    <row r="3" spans="1:10" ht="23.4" customHeight="1" x14ac:dyDescent="0.35">
      <c r="A3" s="33"/>
      <c r="C3" s="104" t="s">
        <v>17</v>
      </c>
      <c r="D3" s="189" t="str">
        <f>('1. Applicant Info'!D4)</f>
        <v>List Name</v>
      </c>
      <c r="G3" s="169" t="s">
        <v>135</v>
      </c>
      <c r="H3" s="151">
        <f>SUM('1. Applicant Info'!E2)</f>
        <v>2024</v>
      </c>
    </row>
    <row r="4" spans="1:10" ht="8.4" customHeight="1" x14ac:dyDescent="0.3">
      <c r="C4" s="97"/>
    </row>
    <row r="5" spans="1:10" s="99" customFormat="1" ht="72.650000000000006" customHeight="1" x14ac:dyDescent="0.25">
      <c r="A5" s="167"/>
      <c r="B5" s="167" t="s">
        <v>60</v>
      </c>
      <c r="C5" s="167" t="s">
        <v>91</v>
      </c>
      <c r="D5" s="167" t="s">
        <v>92</v>
      </c>
      <c r="E5" s="167" t="s">
        <v>62</v>
      </c>
      <c r="F5" s="167" t="s">
        <v>93</v>
      </c>
      <c r="G5" s="167" t="s">
        <v>94</v>
      </c>
      <c r="H5" s="167" t="s">
        <v>95</v>
      </c>
    </row>
    <row r="6" spans="1:10" ht="15.5" x14ac:dyDescent="0.35">
      <c r="A6" s="100">
        <v>1</v>
      </c>
      <c r="B6" s="100"/>
      <c r="C6" s="98"/>
      <c r="D6" s="98"/>
      <c r="E6" s="98"/>
      <c r="F6" s="98"/>
      <c r="G6" s="98"/>
      <c r="H6" s="98"/>
      <c r="J6" s="183" t="s">
        <v>311</v>
      </c>
    </row>
    <row r="7" spans="1:10" ht="15.5" x14ac:dyDescent="0.35">
      <c r="A7" s="100">
        <v>2</v>
      </c>
      <c r="B7" s="100"/>
      <c r="C7" s="98"/>
      <c r="D7" s="98"/>
      <c r="E7" s="98"/>
      <c r="F7" s="98"/>
      <c r="G7" s="98"/>
      <c r="H7" s="98"/>
      <c r="J7" s="183" t="s">
        <v>389</v>
      </c>
    </row>
    <row r="8" spans="1:10" ht="15.5" x14ac:dyDescent="0.3">
      <c r="A8" s="100">
        <v>3</v>
      </c>
      <c r="B8" s="100"/>
      <c r="C8" s="98"/>
      <c r="D8" s="98"/>
      <c r="E8" s="98"/>
      <c r="F8" s="98"/>
      <c r="G8" s="98"/>
      <c r="H8" s="98"/>
    </row>
    <row r="9" spans="1:10" ht="15.5" x14ac:dyDescent="0.3">
      <c r="A9" s="100">
        <v>4</v>
      </c>
      <c r="B9" s="100"/>
      <c r="C9" s="98"/>
      <c r="D9" s="98"/>
      <c r="E9" s="98"/>
      <c r="F9" s="98"/>
      <c r="G9" s="98"/>
      <c r="H9" s="98"/>
    </row>
    <row r="10" spans="1:10" ht="15.5" x14ac:dyDescent="0.3">
      <c r="A10" s="100">
        <v>5</v>
      </c>
      <c r="B10" s="100"/>
      <c r="C10" s="98"/>
      <c r="D10" s="98"/>
      <c r="E10" s="98"/>
      <c r="F10" s="98"/>
      <c r="G10" s="98"/>
      <c r="H10" s="98"/>
    </row>
    <row r="11" spans="1:10" ht="15.5" x14ac:dyDescent="0.3">
      <c r="A11" s="100">
        <v>6</v>
      </c>
      <c r="B11" s="100"/>
      <c r="C11" s="98"/>
      <c r="D11" s="98"/>
      <c r="E11" s="98"/>
      <c r="F11" s="98"/>
      <c r="G11" s="98"/>
      <c r="H11" s="98"/>
    </row>
    <row r="12" spans="1:10" ht="15.5" x14ac:dyDescent="0.3">
      <c r="A12" s="100">
        <v>7</v>
      </c>
      <c r="B12" s="100"/>
      <c r="C12" s="100"/>
      <c r="D12" s="100"/>
      <c r="E12" s="100"/>
      <c r="F12" s="100"/>
      <c r="G12" s="100"/>
      <c r="H12" s="100"/>
    </row>
    <row r="13" spans="1:10" ht="15.5" x14ac:dyDescent="0.3">
      <c r="A13" s="100">
        <v>8</v>
      </c>
      <c r="B13" s="100"/>
      <c r="C13" s="100"/>
      <c r="D13" s="100"/>
      <c r="E13" s="100"/>
      <c r="F13" s="100"/>
      <c r="G13" s="100"/>
      <c r="H13" s="100"/>
    </row>
    <row r="14" spans="1:10" ht="15.5" x14ac:dyDescent="0.3">
      <c r="A14" s="100">
        <v>9</v>
      </c>
      <c r="B14" s="100"/>
      <c r="C14" s="100"/>
      <c r="D14" s="100"/>
      <c r="E14" s="100"/>
      <c r="F14" s="100"/>
      <c r="G14" s="100"/>
      <c r="H14" s="100"/>
    </row>
    <row r="15" spans="1:10" ht="15.5" x14ac:dyDescent="0.3">
      <c r="A15" s="100">
        <v>10</v>
      </c>
      <c r="B15" s="100"/>
      <c r="C15" s="100"/>
      <c r="D15" s="100"/>
      <c r="E15" s="100"/>
      <c r="F15" s="100"/>
      <c r="G15" s="100"/>
      <c r="H15" s="100"/>
    </row>
    <row r="16" spans="1:10" ht="15.5" x14ac:dyDescent="0.3">
      <c r="A16" s="100">
        <v>11</v>
      </c>
      <c r="B16" s="100"/>
      <c r="C16" s="100"/>
      <c r="D16" s="100"/>
      <c r="E16" s="100"/>
      <c r="F16" s="100"/>
      <c r="G16" s="100"/>
      <c r="H16" s="100"/>
    </row>
    <row r="17" spans="1:8" ht="15.5" x14ac:dyDescent="0.3">
      <c r="A17" s="100">
        <v>12</v>
      </c>
      <c r="B17" s="100"/>
      <c r="C17" s="100"/>
      <c r="D17" s="100"/>
      <c r="E17" s="100"/>
      <c r="F17" s="100"/>
      <c r="G17" s="100"/>
      <c r="H17" s="100"/>
    </row>
    <row r="18" spans="1:8" ht="15.5" x14ac:dyDescent="0.3">
      <c r="A18" s="100">
        <v>13</v>
      </c>
      <c r="B18" s="100"/>
      <c r="C18" s="100"/>
      <c r="D18" s="100"/>
      <c r="E18" s="100"/>
      <c r="F18" s="100"/>
      <c r="G18" s="100"/>
      <c r="H18" s="100"/>
    </row>
    <row r="19" spans="1:8" ht="15.5" x14ac:dyDescent="0.3">
      <c r="A19" s="100">
        <v>14</v>
      </c>
      <c r="B19" s="100"/>
      <c r="C19" s="100"/>
      <c r="D19" s="100"/>
      <c r="E19" s="100"/>
      <c r="F19" s="100"/>
      <c r="G19" s="100"/>
      <c r="H19" s="100"/>
    </row>
    <row r="20" spans="1:8" ht="15.5" x14ac:dyDescent="0.3">
      <c r="A20" s="100">
        <v>15</v>
      </c>
      <c r="B20" s="100"/>
      <c r="C20" s="100"/>
      <c r="D20" s="100"/>
      <c r="E20" s="100"/>
      <c r="F20" s="100"/>
      <c r="G20" s="100"/>
      <c r="H20" s="100"/>
    </row>
    <row r="21" spans="1:8" ht="15.5" x14ac:dyDescent="0.3">
      <c r="A21" s="100">
        <v>16</v>
      </c>
      <c r="B21" s="100"/>
      <c r="C21" s="100"/>
      <c r="D21" s="100"/>
      <c r="E21" s="100"/>
      <c r="F21" s="100"/>
      <c r="G21" s="100"/>
      <c r="H21" s="100"/>
    </row>
    <row r="22" spans="1:8" ht="15.5" x14ac:dyDescent="0.3">
      <c r="A22" s="100">
        <v>17</v>
      </c>
      <c r="B22" s="100"/>
      <c r="C22" s="100"/>
      <c r="D22" s="100"/>
      <c r="E22" s="100"/>
      <c r="F22" s="100"/>
      <c r="G22" s="100"/>
      <c r="H22" s="100"/>
    </row>
    <row r="23" spans="1:8" ht="15.5" x14ac:dyDescent="0.3">
      <c r="A23" s="100">
        <v>18</v>
      </c>
      <c r="B23" s="100"/>
      <c r="C23" s="100"/>
      <c r="D23" s="100"/>
      <c r="E23" s="100"/>
      <c r="F23" s="100"/>
      <c r="G23" s="100"/>
      <c r="H23" s="100"/>
    </row>
    <row r="24" spans="1:8" ht="15.5" x14ac:dyDescent="0.3">
      <c r="A24" s="100">
        <v>19</v>
      </c>
      <c r="B24" s="100"/>
      <c r="C24" s="100"/>
      <c r="D24" s="100"/>
      <c r="E24" s="100"/>
      <c r="F24" s="100"/>
      <c r="G24" s="100"/>
      <c r="H24" s="100"/>
    </row>
    <row r="25" spans="1:8" ht="15.5" x14ac:dyDescent="0.3">
      <c r="A25" s="100">
        <v>20</v>
      </c>
      <c r="B25" s="100"/>
      <c r="C25" s="100"/>
      <c r="D25" s="100"/>
      <c r="E25" s="100"/>
      <c r="F25" s="100"/>
      <c r="G25" s="100"/>
      <c r="H25" s="100"/>
    </row>
  </sheetData>
  <mergeCells count="2">
    <mergeCell ref="A1:H1"/>
    <mergeCell ref="A2:H2"/>
  </mergeCells>
  <pageMargins left="0.25" right="0.25"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F636A-9534-4ADB-9FAE-07B36F27B7C2}">
  <sheetPr>
    <tabColor theme="9"/>
    <pageSetUpPr fitToPage="1"/>
  </sheetPr>
  <dimension ref="A1:E20"/>
  <sheetViews>
    <sheetView workbookViewId="0">
      <selection activeCell="K36" sqref="K36"/>
    </sheetView>
  </sheetViews>
  <sheetFormatPr defaultRowHeight="12.5" x14ac:dyDescent="0.25"/>
  <cols>
    <col min="1" max="1" width="3.36328125" bestFit="1" customWidth="1"/>
    <col min="2" max="2" width="25.08984375" customWidth="1"/>
    <col min="3" max="3" width="17.90625" customWidth="1"/>
    <col min="4" max="4" width="15.90625" customWidth="1"/>
    <col min="5" max="5" width="19.08984375" customWidth="1"/>
  </cols>
  <sheetData>
    <row r="1" spans="1:5" s="1" customFormat="1" ht="18.5" x14ac:dyDescent="0.45">
      <c r="A1" s="411" t="s">
        <v>256</v>
      </c>
      <c r="B1" s="411"/>
      <c r="C1" s="411"/>
      <c r="D1" s="411"/>
      <c r="E1" s="411"/>
    </row>
    <row r="2" spans="1:5" s="95" customFormat="1" ht="15.5" x14ac:dyDescent="0.35"/>
    <row r="3" spans="1:5" ht="15.5" x14ac:dyDescent="0.35">
      <c r="B3" s="95" t="s">
        <v>17</v>
      </c>
      <c r="C3" s="234" t="str">
        <f>('1. Applicant Info'!D4)</f>
        <v>List Name</v>
      </c>
    </row>
    <row r="5" spans="1:5" s="215" customFormat="1" ht="15.5" x14ac:dyDescent="0.25">
      <c r="A5" s="410"/>
      <c r="B5" s="410"/>
      <c r="C5" s="220" t="s">
        <v>257</v>
      </c>
      <c r="D5" s="220" t="s">
        <v>259</v>
      </c>
      <c r="E5" s="220" t="s">
        <v>261</v>
      </c>
    </row>
    <row r="6" spans="1:5" s="215" customFormat="1" ht="15.5" x14ac:dyDescent="0.25">
      <c r="A6" s="410"/>
      <c r="B6" s="410"/>
      <c r="C6" s="225" t="s">
        <v>258</v>
      </c>
      <c r="D6" s="225" t="s">
        <v>260</v>
      </c>
      <c r="E6" s="225" t="s">
        <v>258</v>
      </c>
    </row>
    <row r="7" spans="1:5" ht="15.5" x14ac:dyDescent="0.25">
      <c r="A7" s="217" t="s">
        <v>262</v>
      </c>
      <c r="B7" s="229" t="s">
        <v>263</v>
      </c>
      <c r="C7" s="232"/>
      <c r="D7" s="232"/>
      <c r="E7" s="233"/>
    </row>
    <row r="8" spans="1:5" ht="15.5" x14ac:dyDescent="0.25">
      <c r="A8" s="218"/>
      <c r="B8" s="216" t="s">
        <v>264</v>
      </c>
      <c r="C8" s="235"/>
      <c r="D8" s="235"/>
      <c r="E8" s="235"/>
    </row>
    <row r="9" spans="1:5" ht="16" thickBot="1" x14ac:dyDescent="0.3">
      <c r="A9" s="218"/>
      <c r="B9" s="224" t="s">
        <v>265</v>
      </c>
      <c r="C9" s="236"/>
      <c r="D9" s="236"/>
      <c r="E9" s="236"/>
    </row>
    <row r="10" spans="1:5" ht="15.5" x14ac:dyDescent="0.25">
      <c r="A10" s="218"/>
      <c r="B10" s="219" t="s">
        <v>266</v>
      </c>
      <c r="C10" s="225">
        <f>SUM(C8:C9)</f>
        <v>0</v>
      </c>
      <c r="D10" s="225">
        <f t="shared" ref="D10:E10" si="0">SUM(D8:D9)</f>
        <v>0</v>
      </c>
      <c r="E10" s="225">
        <f t="shared" si="0"/>
        <v>0</v>
      </c>
    </row>
    <row r="11" spans="1:5" ht="15.5" x14ac:dyDescent="0.25">
      <c r="A11" s="218"/>
      <c r="B11" s="217" t="s">
        <v>267</v>
      </c>
      <c r="C11" s="228" t="e">
        <f>SUM(C9/C8)</f>
        <v>#DIV/0!</v>
      </c>
      <c r="D11" s="228" t="e">
        <f t="shared" ref="D11:E11" si="1">SUM(D9/D8)</f>
        <v>#DIV/0!</v>
      </c>
      <c r="E11" s="228" t="e">
        <f t="shared" si="1"/>
        <v>#DIV/0!</v>
      </c>
    </row>
    <row r="12" spans="1:5" ht="15.5" x14ac:dyDescent="0.25">
      <c r="A12" s="221"/>
      <c r="B12" s="222"/>
      <c r="C12" s="222"/>
      <c r="D12" s="222"/>
      <c r="E12" s="223"/>
    </row>
    <row r="13" spans="1:5" ht="15.5" x14ac:dyDescent="0.35">
      <c r="A13" s="217" t="s">
        <v>268</v>
      </c>
      <c r="B13" s="229" t="s">
        <v>269</v>
      </c>
      <c r="C13" s="230"/>
      <c r="D13" s="230"/>
      <c r="E13" s="231"/>
    </row>
    <row r="14" spans="1:5" ht="15.5" x14ac:dyDescent="0.35">
      <c r="A14" s="218"/>
      <c r="B14" s="216" t="s">
        <v>270</v>
      </c>
      <c r="C14" s="237"/>
      <c r="D14" s="237"/>
      <c r="E14" s="237"/>
    </row>
    <row r="15" spans="1:5" ht="16" thickBot="1" x14ac:dyDescent="0.4">
      <c r="A15" s="218"/>
      <c r="B15" s="224" t="s">
        <v>271</v>
      </c>
      <c r="C15" s="238"/>
      <c r="D15" s="238"/>
      <c r="E15" s="238"/>
    </row>
    <row r="16" spans="1:5" ht="15.5" x14ac:dyDescent="0.35">
      <c r="A16" s="219"/>
      <c r="B16" s="219" t="s">
        <v>266</v>
      </c>
      <c r="C16" s="226">
        <f>SUM(C14:C15)</f>
        <v>0</v>
      </c>
      <c r="D16" s="226">
        <f t="shared" ref="D16:E16" si="2">SUM(D14:D15)</f>
        <v>0</v>
      </c>
      <c r="E16" s="226">
        <f t="shared" si="2"/>
        <v>0</v>
      </c>
    </row>
    <row r="17" spans="1:5" ht="15.5" x14ac:dyDescent="0.25">
      <c r="A17" s="221"/>
      <c r="B17" s="222"/>
      <c r="C17" s="222"/>
      <c r="D17" s="222"/>
      <c r="E17" s="223"/>
    </row>
    <row r="18" spans="1:5" ht="15.5" x14ac:dyDescent="0.25">
      <c r="A18" s="216" t="s">
        <v>272</v>
      </c>
      <c r="B18" s="216" t="s">
        <v>273</v>
      </c>
      <c r="C18" s="227">
        <f>SUM(C10+C16)</f>
        <v>0</v>
      </c>
      <c r="D18" s="227">
        <f t="shared" ref="D18:E18" si="3">SUM(D10+D16)</f>
        <v>0</v>
      </c>
      <c r="E18" s="227">
        <f t="shared" si="3"/>
        <v>0</v>
      </c>
    </row>
    <row r="19" spans="1:5" ht="14.5" x14ac:dyDescent="0.25">
      <c r="B19" s="239" t="s">
        <v>321</v>
      </c>
    </row>
    <row r="20" spans="1:5" ht="15.5" x14ac:dyDescent="0.25">
      <c r="A20" s="214"/>
    </row>
  </sheetData>
  <mergeCells count="3">
    <mergeCell ref="A5:A6"/>
    <mergeCell ref="B5:B6"/>
    <mergeCell ref="A1:E1"/>
  </mergeCells>
  <printOptions horizontalCentered="1"/>
  <pageMargins left="0.7" right="0.7" top="0.75" bottom="0.75" header="0.3" footer="0.3"/>
  <pageSetup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7B158-A91B-4433-A5F7-3CB8BA75CF68}">
  <sheetPr>
    <tabColor theme="4"/>
    <pageSetUpPr fitToPage="1"/>
  </sheetPr>
  <dimension ref="A1:L81"/>
  <sheetViews>
    <sheetView view="pageBreakPreview" topLeftCell="A43" zoomScale="128" zoomScaleNormal="100" zoomScaleSheetLayoutView="128" workbookViewId="0">
      <selection activeCell="G62" sqref="G62"/>
    </sheetView>
  </sheetViews>
  <sheetFormatPr defaultColWidth="8.90625" defaultRowHeight="12.5" x14ac:dyDescent="0.25"/>
  <cols>
    <col min="1" max="1" width="9.6328125" style="105" customWidth="1"/>
    <col min="2" max="2" width="10.36328125" style="105" customWidth="1"/>
    <col min="3" max="3" width="25.54296875" style="105" customWidth="1"/>
    <col min="4" max="4" width="15.36328125" style="105" customWidth="1"/>
    <col min="5" max="5" width="13.36328125" style="105" bestFit="1" customWidth="1"/>
    <col min="6" max="6" width="12.54296875" style="105" customWidth="1"/>
    <col min="7" max="7" width="11.6328125" style="105" customWidth="1"/>
    <col min="8" max="8" width="14.54296875" style="105" customWidth="1"/>
    <col min="9" max="9" width="8.90625" style="105"/>
    <col min="10" max="10" width="13.453125" style="105" customWidth="1"/>
    <col min="11" max="16384" width="8.90625" style="105"/>
  </cols>
  <sheetData>
    <row r="1" spans="1:12" ht="21" x14ac:dyDescent="0.5">
      <c r="A1" s="412" t="s">
        <v>173</v>
      </c>
      <c r="B1" s="412"/>
      <c r="C1" s="412"/>
      <c r="D1" s="412"/>
      <c r="E1" s="412"/>
      <c r="F1" s="412"/>
      <c r="G1" s="412"/>
      <c r="H1" s="412"/>
      <c r="I1" s="412"/>
      <c r="J1" s="412"/>
    </row>
    <row r="2" spans="1:12" ht="27.65" customHeight="1" x14ac:dyDescent="0.3">
      <c r="A2" s="413" t="s">
        <v>142</v>
      </c>
      <c r="B2" s="413"/>
      <c r="C2" s="413"/>
      <c r="D2" s="413"/>
      <c r="E2" s="413"/>
      <c r="F2" s="413"/>
      <c r="G2" s="413"/>
      <c r="H2" s="413"/>
      <c r="I2" s="413"/>
      <c r="J2" s="413"/>
    </row>
    <row r="3" spans="1:12" ht="8" customHeight="1" x14ac:dyDescent="0.35">
      <c r="D3" s="111"/>
      <c r="E3" s="111"/>
      <c r="F3" s="111"/>
      <c r="G3" s="111"/>
      <c r="H3" s="111"/>
    </row>
    <row r="4" spans="1:12" ht="18.5" x14ac:dyDescent="0.45">
      <c r="A4" s="112"/>
      <c r="B4" s="104" t="s">
        <v>17</v>
      </c>
      <c r="C4" s="189" t="str">
        <f>('1. Applicant Info'!D4)</f>
        <v>List Name</v>
      </c>
      <c r="D4" s="111"/>
      <c r="E4" s="111"/>
      <c r="F4" s="111"/>
      <c r="G4" s="168" t="s">
        <v>135</v>
      </c>
      <c r="H4" s="184">
        <f>SUM('1. Applicant Info'!E2)</f>
        <v>2024</v>
      </c>
    </row>
    <row r="5" spans="1:12" ht="14.5" x14ac:dyDescent="0.35">
      <c r="C5" s="111"/>
      <c r="D5" s="111"/>
      <c r="E5" s="111"/>
      <c r="F5" s="111"/>
      <c r="G5" s="111"/>
      <c r="H5" s="111"/>
    </row>
    <row r="6" spans="1:12" ht="31.25" customHeight="1" x14ac:dyDescent="0.35">
      <c r="A6" s="113" t="s">
        <v>103</v>
      </c>
      <c r="B6" s="113" t="s">
        <v>104</v>
      </c>
      <c r="C6" s="113" t="s">
        <v>130</v>
      </c>
      <c r="D6" s="113" t="s">
        <v>105</v>
      </c>
      <c r="E6" s="132" t="s">
        <v>7</v>
      </c>
      <c r="F6" s="113" t="s">
        <v>76</v>
      </c>
      <c r="G6" s="113" t="s">
        <v>106</v>
      </c>
      <c r="H6" s="114" t="s">
        <v>107</v>
      </c>
      <c r="I6" s="134" t="s">
        <v>133</v>
      </c>
      <c r="J6" s="134" t="s">
        <v>134</v>
      </c>
    </row>
    <row r="7" spans="1:12" ht="15.5" x14ac:dyDescent="0.35">
      <c r="A7" s="115">
        <v>1</v>
      </c>
      <c r="B7" s="115">
        <f>SUM('7. Vehicle Profile Sheet'!H5)</f>
        <v>0</v>
      </c>
      <c r="C7" s="115">
        <f>('7. Vehicle Profile Sheet'!B5)</f>
        <v>0</v>
      </c>
      <c r="D7" s="129">
        <f>SUM('6. Vehicle Inventory Form'!G6)</f>
        <v>0</v>
      </c>
      <c r="E7" s="133">
        <f>SUM('7. Vehicle Profile Sheet'!E5)</f>
        <v>0</v>
      </c>
      <c r="F7" s="115">
        <f>SUM('7. Vehicle Profile Sheet'!F5)</f>
        <v>0</v>
      </c>
      <c r="G7" s="115">
        <f>SUM('6. Vehicle Inventory Form'!M6)</f>
        <v>5</v>
      </c>
      <c r="H7" s="131">
        <f t="shared" ref="H7:H25" si="0">SUM(D7/G7)</f>
        <v>0</v>
      </c>
      <c r="I7" s="135">
        <f>SUM(H4-B7)</f>
        <v>2024</v>
      </c>
      <c r="J7" s="136">
        <f>IF(I7&gt;G7,0,H7)</f>
        <v>0</v>
      </c>
      <c r="L7" s="170" t="s">
        <v>157</v>
      </c>
    </row>
    <row r="8" spans="1:12" ht="15.5" x14ac:dyDescent="0.35">
      <c r="A8" s="115">
        <v>2</v>
      </c>
      <c r="B8" s="115">
        <f>SUM('7. Vehicle Profile Sheet'!H6)</f>
        <v>0</v>
      </c>
      <c r="C8" s="115">
        <f>('7. Vehicle Profile Sheet'!B6)</f>
        <v>0</v>
      </c>
      <c r="D8" s="129">
        <f>SUM('6. Vehicle Inventory Form'!G7)</f>
        <v>0</v>
      </c>
      <c r="E8" s="133">
        <f>SUM('7. Vehicle Profile Sheet'!E6)</f>
        <v>0</v>
      </c>
      <c r="F8" s="115">
        <f>SUM('7. Vehicle Profile Sheet'!F6)</f>
        <v>0</v>
      </c>
      <c r="G8" s="115">
        <f>SUM('6. Vehicle Inventory Form'!M7)</f>
        <v>5</v>
      </c>
      <c r="H8" s="131">
        <f t="shared" si="0"/>
        <v>0</v>
      </c>
      <c r="I8" s="135">
        <f>SUM(H4-B8)</f>
        <v>2024</v>
      </c>
      <c r="J8" s="136">
        <f>IF(I8&gt;G8,0,H8)</f>
        <v>0</v>
      </c>
    </row>
    <row r="9" spans="1:12" ht="15.5" x14ac:dyDescent="0.35">
      <c r="A9" s="115">
        <v>3</v>
      </c>
      <c r="B9" s="115">
        <f>SUM('7. Vehicle Profile Sheet'!H7)</f>
        <v>0</v>
      </c>
      <c r="C9" s="115">
        <f>('7. Vehicle Profile Sheet'!B7)</f>
        <v>0</v>
      </c>
      <c r="D9" s="129">
        <f>SUM('6. Vehicle Inventory Form'!G8)</f>
        <v>0</v>
      </c>
      <c r="E9" s="133">
        <f>SUM('7. Vehicle Profile Sheet'!E7)</f>
        <v>0</v>
      </c>
      <c r="F9" s="115">
        <f>SUM('7. Vehicle Profile Sheet'!F7)</f>
        <v>0</v>
      </c>
      <c r="G9" s="115">
        <f>SUM('6. Vehicle Inventory Form'!M8)</f>
        <v>5</v>
      </c>
      <c r="H9" s="131">
        <f t="shared" si="0"/>
        <v>0</v>
      </c>
      <c r="I9" s="135">
        <f>SUM(H4-B9)</f>
        <v>2024</v>
      </c>
      <c r="J9" s="136">
        <f t="shared" ref="J9:J56" si="1">IF(I9&gt;G9,0,H9)</f>
        <v>0</v>
      </c>
    </row>
    <row r="10" spans="1:12" ht="15.5" x14ac:dyDescent="0.35">
      <c r="A10" s="115">
        <v>4</v>
      </c>
      <c r="B10" s="115">
        <f>SUM('7. Vehicle Profile Sheet'!H8)</f>
        <v>0</v>
      </c>
      <c r="C10" s="115">
        <f>('7. Vehicle Profile Sheet'!B8)</f>
        <v>0</v>
      </c>
      <c r="D10" s="129">
        <f>SUM('6. Vehicle Inventory Form'!G9)</f>
        <v>0</v>
      </c>
      <c r="E10" s="133">
        <f>SUM('7. Vehicle Profile Sheet'!E8)</f>
        <v>0</v>
      </c>
      <c r="F10" s="115">
        <f>SUM('7. Vehicle Profile Sheet'!F8)</f>
        <v>0</v>
      </c>
      <c r="G10" s="115">
        <f>SUM('6. Vehicle Inventory Form'!M9)</f>
        <v>5</v>
      </c>
      <c r="H10" s="131">
        <f t="shared" si="0"/>
        <v>0</v>
      </c>
      <c r="I10" s="135">
        <f>SUM(H4-B10)</f>
        <v>2024</v>
      </c>
      <c r="J10" s="136">
        <f t="shared" si="1"/>
        <v>0</v>
      </c>
    </row>
    <row r="11" spans="1:12" ht="15.5" x14ac:dyDescent="0.35">
      <c r="A11" s="115">
        <v>5</v>
      </c>
      <c r="B11" s="115">
        <f>SUM('7. Vehicle Profile Sheet'!H9)</f>
        <v>0</v>
      </c>
      <c r="C11" s="115">
        <f>('7. Vehicle Profile Sheet'!B9)</f>
        <v>0</v>
      </c>
      <c r="D11" s="129">
        <f>SUM('6. Vehicle Inventory Form'!G10)</f>
        <v>0</v>
      </c>
      <c r="E11" s="133">
        <f>SUM('7. Vehicle Profile Sheet'!E9)</f>
        <v>0</v>
      </c>
      <c r="F11" s="115">
        <f>SUM('7. Vehicle Profile Sheet'!F9)</f>
        <v>0</v>
      </c>
      <c r="G11" s="115">
        <f>SUM('6. Vehicle Inventory Form'!M10)</f>
        <v>5</v>
      </c>
      <c r="H11" s="131">
        <f t="shared" si="0"/>
        <v>0</v>
      </c>
      <c r="I11" s="135">
        <f>SUM(H4-B11)</f>
        <v>2024</v>
      </c>
      <c r="J11" s="136">
        <f t="shared" si="1"/>
        <v>0</v>
      </c>
    </row>
    <row r="12" spans="1:12" ht="15.5" x14ac:dyDescent="0.35">
      <c r="A12" s="115">
        <v>6</v>
      </c>
      <c r="B12" s="115">
        <f>SUM('7. Vehicle Profile Sheet'!H10)</f>
        <v>0</v>
      </c>
      <c r="C12" s="115">
        <f>('7. Vehicle Profile Sheet'!B10)</f>
        <v>0</v>
      </c>
      <c r="D12" s="129">
        <f>SUM('6. Vehicle Inventory Form'!G11)</f>
        <v>0</v>
      </c>
      <c r="E12" s="133">
        <f>SUM('7. Vehicle Profile Sheet'!E10)</f>
        <v>0</v>
      </c>
      <c r="F12" s="115">
        <f>SUM('7. Vehicle Profile Sheet'!F10)</f>
        <v>0</v>
      </c>
      <c r="G12" s="115">
        <f>SUM('6. Vehicle Inventory Form'!M11)</f>
        <v>5</v>
      </c>
      <c r="H12" s="131">
        <f t="shared" si="0"/>
        <v>0</v>
      </c>
      <c r="I12" s="135">
        <f>SUM(H4-B12)</f>
        <v>2024</v>
      </c>
      <c r="J12" s="136">
        <f t="shared" si="1"/>
        <v>0</v>
      </c>
    </row>
    <row r="13" spans="1:12" ht="15.5" x14ac:dyDescent="0.35">
      <c r="A13" s="115">
        <v>7</v>
      </c>
      <c r="B13" s="115">
        <f>SUM('7. Vehicle Profile Sheet'!H11)</f>
        <v>0</v>
      </c>
      <c r="C13" s="115">
        <f>('7. Vehicle Profile Sheet'!B11)</f>
        <v>0</v>
      </c>
      <c r="D13" s="129">
        <f>SUM('6. Vehicle Inventory Form'!G12)</f>
        <v>0</v>
      </c>
      <c r="E13" s="133">
        <f>SUM('7. Vehicle Profile Sheet'!E11)</f>
        <v>0</v>
      </c>
      <c r="F13" s="115">
        <f>SUM('7. Vehicle Profile Sheet'!F11)</f>
        <v>0</v>
      </c>
      <c r="G13" s="115">
        <f>SUM('6. Vehicle Inventory Form'!M12)</f>
        <v>5</v>
      </c>
      <c r="H13" s="131">
        <f t="shared" si="0"/>
        <v>0</v>
      </c>
      <c r="I13" s="135">
        <f>SUM(H4-B13)</f>
        <v>2024</v>
      </c>
      <c r="J13" s="136">
        <f t="shared" si="1"/>
        <v>0</v>
      </c>
    </row>
    <row r="14" spans="1:12" ht="15.5" x14ac:dyDescent="0.35">
      <c r="A14" s="115">
        <v>8</v>
      </c>
      <c r="B14" s="115">
        <f>SUM('7. Vehicle Profile Sheet'!H12)</f>
        <v>0</v>
      </c>
      <c r="C14" s="115">
        <f>('7. Vehicle Profile Sheet'!B12)</f>
        <v>0</v>
      </c>
      <c r="D14" s="129">
        <f>SUM('6. Vehicle Inventory Form'!G13)</f>
        <v>0</v>
      </c>
      <c r="E14" s="133">
        <f>SUM('7. Vehicle Profile Sheet'!E12)</f>
        <v>0</v>
      </c>
      <c r="F14" s="115">
        <f>SUM('7. Vehicle Profile Sheet'!F12)</f>
        <v>0</v>
      </c>
      <c r="G14" s="115">
        <f>SUM('6. Vehicle Inventory Form'!M13)</f>
        <v>5</v>
      </c>
      <c r="H14" s="131">
        <f t="shared" si="0"/>
        <v>0</v>
      </c>
      <c r="I14" s="135">
        <f>SUM(H4-B14)</f>
        <v>2024</v>
      </c>
      <c r="J14" s="136">
        <f t="shared" si="1"/>
        <v>0</v>
      </c>
    </row>
    <row r="15" spans="1:12" ht="15.5" x14ac:dyDescent="0.35">
      <c r="A15" s="115">
        <v>9</v>
      </c>
      <c r="B15" s="115">
        <f>SUM('7. Vehicle Profile Sheet'!H13)</f>
        <v>0</v>
      </c>
      <c r="C15" s="115">
        <f>('7. Vehicle Profile Sheet'!B13)</f>
        <v>0</v>
      </c>
      <c r="D15" s="129">
        <f>SUM('6. Vehicle Inventory Form'!G14)</f>
        <v>0</v>
      </c>
      <c r="E15" s="133">
        <f>SUM('7. Vehicle Profile Sheet'!E13)</f>
        <v>0</v>
      </c>
      <c r="F15" s="115">
        <f>SUM('7. Vehicle Profile Sheet'!F13)</f>
        <v>0</v>
      </c>
      <c r="G15" s="115">
        <f>SUM('6. Vehicle Inventory Form'!M14)</f>
        <v>5</v>
      </c>
      <c r="H15" s="131">
        <f t="shared" si="0"/>
        <v>0</v>
      </c>
      <c r="I15" s="135">
        <f>SUM(H4-B15)</f>
        <v>2024</v>
      </c>
      <c r="J15" s="136">
        <f t="shared" si="1"/>
        <v>0</v>
      </c>
    </row>
    <row r="16" spans="1:12" ht="15.5" x14ac:dyDescent="0.35">
      <c r="A16" s="115">
        <v>10</v>
      </c>
      <c r="B16" s="115">
        <f>SUM('7. Vehicle Profile Sheet'!H14)</f>
        <v>0</v>
      </c>
      <c r="C16" s="115">
        <f>('7. Vehicle Profile Sheet'!B14)</f>
        <v>0</v>
      </c>
      <c r="D16" s="129">
        <f>SUM('6. Vehicle Inventory Form'!G15)</f>
        <v>0</v>
      </c>
      <c r="E16" s="133">
        <f>SUM('7. Vehicle Profile Sheet'!E14)</f>
        <v>0</v>
      </c>
      <c r="F16" s="115">
        <f>SUM('7. Vehicle Profile Sheet'!F14)</f>
        <v>0</v>
      </c>
      <c r="G16" s="115">
        <f>SUM('6. Vehicle Inventory Form'!M15)</f>
        <v>5</v>
      </c>
      <c r="H16" s="131">
        <f t="shared" si="0"/>
        <v>0</v>
      </c>
      <c r="I16" s="135">
        <f>SUM(H4-B16)</f>
        <v>2024</v>
      </c>
      <c r="J16" s="136">
        <f t="shared" si="1"/>
        <v>0</v>
      </c>
    </row>
    <row r="17" spans="1:10" ht="15.5" x14ac:dyDescent="0.35">
      <c r="A17" s="115">
        <v>11</v>
      </c>
      <c r="B17" s="115">
        <f>SUM('7. Vehicle Profile Sheet'!H15)</f>
        <v>0</v>
      </c>
      <c r="C17" s="115">
        <f>('7. Vehicle Profile Sheet'!B15)</f>
        <v>0</v>
      </c>
      <c r="D17" s="129">
        <f>SUM('6. Vehicle Inventory Form'!G16)</f>
        <v>0</v>
      </c>
      <c r="E17" s="133">
        <f>SUM('7. Vehicle Profile Sheet'!E15)</f>
        <v>0</v>
      </c>
      <c r="F17" s="115">
        <f>SUM('7. Vehicle Profile Sheet'!F15)</f>
        <v>0</v>
      </c>
      <c r="G17" s="115">
        <f>SUM('6. Vehicle Inventory Form'!M16)</f>
        <v>5</v>
      </c>
      <c r="H17" s="131">
        <f t="shared" si="0"/>
        <v>0</v>
      </c>
      <c r="I17" s="135">
        <f>SUM(H4-B17)</f>
        <v>2024</v>
      </c>
      <c r="J17" s="136">
        <f t="shared" si="1"/>
        <v>0</v>
      </c>
    </row>
    <row r="18" spans="1:10" ht="15.5" x14ac:dyDescent="0.35">
      <c r="A18" s="115">
        <v>12</v>
      </c>
      <c r="B18" s="115">
        <f>SUM('7. Vehicle Profile Sheet'!H16)</f>
        <v>0</v>
      </c>
      <c r="C18" s="115">
        <f>('7. Vehicle Profile Sheet'!B16)</f>
        <v>0</v>
      </c>
      <c r="D18" s="129">
        <f>SUM('6. Vehicle Inventory Form'!G17)</f>
        <v>0</v>
      </c>
      <c r="E18" s="133">
        <f>SUM('7. Vehicle Profile Sheet'!E16)</f>
        <v>0</v>
      </c>
      <c r="F18" s="115">
        <f>SUM('7. Vehicle Profile Sheet'!F16)</f>
        <v>0</v>
      </c>
      <c r="G18" s="115">
        <f>SUM('6. Vehicle Inventory Form'!M17)</f>
        <v>5</v>
      </c>
      <c r="H18" s="131">
        <f t="shared" si="0"/>
        <v>0</v>
      </c>
      <c r="I18" s="135">
        <f>SUM(H4-B18)</f>
        <v>2024</v>
      </c>
      <c r="J18" s="136">
        <f t="shared" si="1"/>
        <v>0</v>
      </c>
    </row>
    <row r="19" spans="1:10" ht="15.5" x14ac:dyDescent="0.35">
      <c r="A19" s="115">
        <v>13</v>
      </c>
      <c r="B19" s="115">
        <f>SUM('7. Vehicle Profile Sheet'!H17)</f>
        <v>0</v>
      </c>
      <c r="C19" s="115">
        <f>('7. Vehicle Profile Sheet'!B17)</f>
        <v>0</v>
      </c>
      <c r="D19" s="129">
        <f>SUM('6. Vehicle Inventory Form'!G18)</f>
        <v>0</v>
      </c>
      <c r="E19" s="133">
        <f>SUM('7. Vehicle Profile Sheet'!E17)</f>
        <v>0</v>
      </c>
      <c r="F19" s="115">
        <f>SUM('7. Vehicle Profile Sheet'!F17)</f>
        <v>0</v>
      </c>
      <c r="G19" s="115">
        <f>SUM('6. Vehicle Inventory Form'!M18)</f>
        <v>5</v>
      </c>
      <c r="H19" s="131">
        <f t="shared" si="0"/>
        <v>0</v>
      </c>
      <c r="I19" s="135">
        <f>SUM(H4-B19)</f>
        <v>2024</v>
      </c>
      <c r="J19" s="136">
        <f t="shared" si="1"/>
        <v>0</v>
      </c>
    </row>
    <row r="20" spans="1:10" ht="15.5" x14ac:dyDescent="0.35">
      <c r="A20" s="115">
        <v>14</v>
      </c>
      <c r="B20" s="115">
        <f>SUM('7. Vehicle Profile Sheet'!H18)</f>
        <v>0</v>
      </c>
      <c r="C20" s="115">
        <f>('7. Vehicle Profile Sheet'!B18)</f>
        <v>0</v>
      </c>
      <c r="D20" s="129">
        <f>SUM('6. Vehicle Inventory Form'!G19)</f>
        <v>0</v>
      </c>
      <c r="E20" s="133">
        <f>SUM('7. Vehicle Profile Sheet'!E18)</f>
        <v>0</v>
      </c>
      <c r="F20" s="115">
        <f>SUM('7. Vehicle Profile Sheet'!F18)</f>
        <v>0</v>
      </c>
      <c r="G20" s="115">
        <f>SUM('6. Vehicle Inventory Form'!M19)</f>
        <v>5</v>
      </c>
      <c r="H20" s="131">
        <f t="shared" si="0"/>
        <v>0</v>
      </c>
      <c r="I20" s="135">
        <f>SUM(H4-B20)</f>
        <v>2024</v>
      </c>
      <c r="J20" s="136">
        <f t="shared" si="1"/>
        <v>0</v>
      </c>
    </row>
    <row r="21" spans="1:10" ht="15.5" x14ac:dyDescent="0.35">
      <c r="A21" s="115">
        <v>15</v>
      </c>
      <c r="B21" s="115">
        <f>SUM('7. Vehicle Profile Sheet'!H19)</f>
        <v>0</v>
      </c>
      <c r="C21" s="115">
        <f>('7. Vehicle Profile Sheet'!B19)</f>
        <v>0</v>
      </c>
      <c r="D21" s="129">
        <f>SUM('6. Vehicle Inventory Form'!G20)</f>
        <v>0</v>
      </c>
      <c r="E21" s="133">
        <f>SUM('7. Vehicle Profile Sheet'!E19)</f>
        <v>0</v>
      </c>
      <c r="F21" s="115">
        <f>SUM('7. Vehicle Profile Sheet'!F19)</f>
        <v>0</v>
      </c>
      <c r="G21" s="115">
        <f>SUM('6. Vehicle Inventory Form'!M20)</f>
        <v>5</v>
      </c>
      <c r="H21" s="131">
        <f t="shared" si="0"/>
        <v>0</v>
      </c>
      <c r="I21" s="135">
        <f>SUM(H4-B21)</f>
        <v>2024</v>
      </c>
      <c r="J21" s="136">
        <f t="shared" si="1"/>
        <v>0</v>
      </c>
    </row>
    <row r="22" spans="1:10" ht="15.5" x14ac:dyDescent="0.35">
      <c r="A22" s="115">
        <v>16</v>
      </c>
      <c r="B22" s="115">
        <f>SUM('7. Vehicle Profile Sheet'!H20)</f>
        <v>0</v>
      </c>
      <c r="C22" s="115">
        <f>('7. Vehicle Profile Sheet'!B20)</f>
        <v>0</v>
      </c>
      <c r="D22" s="129">
        <f>SUM('6. Vehicle Inventory Form'!G21)</f>
        <v>0</v>
      </c>
      <c r="E22" s="133">
        <f>SUM('7. Vehicle Profile Sheet'!E20)</f>
        <v>0</v>
      </c>
      <c r="F22" s="115">
        <f>SUM('7. Vehicle Profile Sheet'!F20)</f>
        <v>0</v>
      </c>
      <c r="G22" s="115">
        <f>SUM('6. Vehicle Inventory Form'!M21)</f>
        <v>5</v>
      </c>
      <c r="H22" s="131">
        <f t="shared" si="0"/>
        <v>0</v>
      </c>
      <c r="I22" s="135">
        <f>SUM(H4-B22)</f>
        <v>2024</v>
      </c>
      <c r="J22" s="136">
        <f t="shared" si="1"/>
        <v>0</v>
      </c>
    </row>
    <row r="23" spans="1:10" ht="15.5" x14ac:dyDescent="0.35">
      <c r="A23" s="115">
        <v>17</v>
      </c>
      <c r="B23" s="115">
        <f>SUM('7. Vehicle Profile Sheet'!H21)</f>
        <v>0</v>
      </c>
      <c r="C23" s="115">
        <f>('7. Vehicle Profile Sheet'!B21)</f>
        <v>0</v>
      </c>
      <c r="D23" s="129">
        <f>SUM('6. Vehicle Inventory Form'!G22)</f>
        <v>0</v>
      </c>
      <c r="E23" s="133">
        <f>SUM('7. Vehicle Profile Sheet'!E21)</f>
        <v>0</v>
      </c>
      <c r="F23" s="115">
        <f>SUM('7. Vehicle Profile Sheet'!F21)</f>
        <v>0</v>
      </c>
      <c r="G23" s="115">
        <f>SUM('6. Vehicle Inventory Form'!M22)</f>
        <v>5</v>
      </c>
      <c r="H23" s="131">
        <f t="shared" si="0"/>
        <v>0</v>
      </c>
      <c r="I23" s="135">
        <f>SUM(H4-B23)</f>
        <v>2024</v>
      </c>
      <c r="J23" s="136">
        <f t="shared" si="1"/>
        <v>0</v>
      </c>
    </row>
    <row r="24" spans="1:10" ht="15.5" x14ac:dyDescent="0.35">
      <c r="A24" s="115">
        <v>18</v>
      </c>
      <c r="B24" s="115">
        <f>SUM('7. Vehicle Profile Sheet'!H22)</f>
        <v>0</v>
      </c>
      <c r="C24" s="115">
        <f>('7. Vehicle Profile Sheet'!B22)</f>
        <v>0</v>
      </c>
      <c r="D24" s="129">
        <f>SUM('6. Vehicle Inventory Form'!G23)</f>
        <v>0</v>
      </c>
      <c r="E24" s="133">
        <f>SUM('7. Vehicle Profile Sheet'!E22)</f>
        <v>0</v>
      </c>
      <c r="F24" s="115">
        <f>SUM('7. Vehicle Profile Sheet'!F22)</f>
        <v>0</v>
      </c>
      <c r="G24" s="115">
        <f>SUM('6. Vehicle Inventory Form'!M23)</f>
        <v>5</v>
      </c>
      <c r="H24" s="131">
        <f t="shared" si="0"/>
        <v>0</v>
      </c>
      <c r="I24" s="135">
        <f>SUM(H4-B24)</f>
        <v>2024</v>
      </c>
      <c r="J24" s="136">
        <f t="shared" si="1"/>
        <v>0</v>
      </c>
    </row>
    <row r="25" spans="1:10" ht="15.5" x14ac:dyDescent="0.35">
      <c r="A25" s="115">
        <v>19</v>
      </c>
      <c r="B25" s="115">
        <f>SUM('7. Vehicle Profile Sheet'!H23)</f>
        <v>0</v>
      </c>
      <c r="C25" s="115">
        <f>('7. Vehicle Profile Sheet'!B23)</f>
        <v>0</v>
      </c>
      <c r="D25" s="129">
        <f>SUM('6. Vehicle Inventory Form'!G24)</f>
        <v>0</v>
      </c>
      <c r="E25" s="133">
        <f>SUM('7. Vehicle Profile Sheet'!E23)</f>
        <v>0</v>
      </c>
      <c r="F25" s="115">
        <f>SUM('7. Vehicle Profile Sheet'!F23)</f>
        <v>0</v>
      </c>
      <c r="G25" s="115">
        <f>SUM('6. Vehicle Inventory Form'!M24)</f>
        <v>5</v>
      </c>
      <c r="H25" s="131">
        <f t="shared" si="0"/>
        <v>0</v>
      </c>
      <c r="I25" s="135">
        <f>SUM(H4-B25)</f>
        <v>2024</v>
      </c>
      <c r="J25" s="136">
        <f t="shared" si="1"/>
        <v>0</v>
      </c>
    </row>
    <row r="26" spans="1:10" ht="15.5" x14ac:dyDescent="0.35">
      <c r="A26" s="115">
        <v>20</v>
      </c>
      <c r="B26" s="115">
        <f>SUM('7. Vehicle Profile Sheet'!H24)</f>
        <v>0</v>
      </c>
      <c r="C26" s="115">
        <f>('7. Vehicle Profile Sheet'!B24)</f>
        <v>0</v>
      </c>
      <c r="D26" s="129">
        <f>SUM('6. Vehicle Inventory Form'!G25)</f>
        <v>0</v>
      </c>
      <c r="E26" s="133">
        <f>SUM('7. Vehicle Profile Sheet'!E24)</f>
        <v>0</v>
      </c>
      <c r="F26" s="115">
        <f>SUM('7. Vehicle Profile Sheet'!F24)</f>
        <v>0</v>
      </c>
      <c r="G26" s="115">
        <f>SUM('6. Vehicle Inventory Form'!M25)</f>
        <v>5</v>
      </c>
      <c r="H26" s="131">
        <f t="shared" ref="H26:H27" si="2">SUM(D26/G26)</f>
        <v>0</v>
      </c>
      <c r="I26" s="135">
        <f>SUM(H4-B26)</f>
        <v>2024</v>
      </c>
      <c r="J26" s="136">
        <f t="shared" ref="J26:J27" si="3">IF(I26&gt;G26,0,H26)</f>
        <v>0</v>
      </c>
    </row>
    <row r="27" spans="1:10" ht="15.5" x14ac:dyDescent="0.35">
      <c r="A27" s="115">
        <v>21</v>
      </c>
      <c r="B27" s="115">
        <f>SUM('7. Vehicle Profile Sheet'!H25)</f>
        <v>0</v>
      </c>
      <c r="C27" s="115">
        <f>('7. Vehicle Profile Sheet'!B25)</f>
        <v>0</v>
      </c>
      <c r="D27" s="129">
        <f>SUM('6. Vehicle Inventory Form'!G26)</f>
        <v>0</v>
      </c>
      <c r="E27" s="133">
        <f>SUM('7. Vehicle Profile Sheet'!E25)</f>
        <v>0</v>
      </c>
      <c r="F27" s="115">
        <f>SUM('7. Vehicle Profile Sheet'!F25)</f>
        <v>0</v>
      </c>
      <c r="G27" s="115">
        <f>SUM('6. Vehicle Inventory Form'!M26)</f>
        <v>5</v>
      </c>
      <c r="H27" s="131">
        <f t="shared" si="2"/>
        <v>0</v>
      </c>
      <c r="I27" s="135">
        <f>SUM(H4-B27)</f>
        <v>2024</v>
      </c>
      <c r="J27" s="136">
        <f t="shared" si="3"/>
        <v>0</v>
      </c>
    </row>
    <row r="28" spans="1:10" ht="15.5" x14ac:dyDescent="0.35">
      <c r="A28" s="115">
        <v>22</v>
      </c>
      <c r="B28" s="115">
        <f>SUM('7. Vehicle Profile Sheet'!H26)</f>
        <v>0</v>
      </c>
      <c r="C28" s="115">
        <f>('7. Vehicle Profile Sheet'!B26)</f>
        <v>0</v>
      </c>
      <c r="D28" s="129">
        <f>SUM('6. Vehicle Inventory Form'!G27)</f>
        <v>0</v>
      </c>
      <c r="E28" s="133">
        <f>SUM('7. Vehicle Profile Sheet'!E26)</f>
        <v>0</v>
      </c>
      <c r="F28" s="115">
        <f>SUM('7. Vehicle Profile Sheet'!F26)</f>
        <v>0</v>
      </c>
      <c r="G28" s="115">
        <f>SUM('6. Vehicle Inventory Form'!M27)</f>
        <v>5</v>
      </c>
      <c r="H28" s="131">
        <f t="shared" ref="H28:H45" si="4">SUM(D28/G28)</f>
        <v>0</v>
      </c>
      <c r="I28" s="135">
        <f>SUM(H4-B28)</f>
        <v>2024</v>
      </c>
      <c r="J28" s="136">
        <f t="shared" ref="J28:J45" si="5">IF(I28&gt;G28,0,H28)</f>
        <v>0</v>
      </c>
    </row>
    <row r="29" spans="1:10" ht="15.5" x14ac:dyDescent="0.35">
      <c r="A29" s="115">
        <v>23</v>
      </c>
      <c r="B29" s="115">
        <f>SUM('7. Vehicle Profile Sheet'!H27)</f>
        <v>0</v>
      </c>
      <c r="C29" s="115">
        <f>('7. Vehicle Profile Sheet'!B27)</f>
        <v>0</v>
      </c>
      <c r="D29" s="129">
        <f>SUM('6. Vehicle Inventory Form'!G28)</f>
        <v>0</v>
      </c>
      <c r="E29" s="133">
        <f>SUM('7. Vehicle Profile Sheet'!E27)</f>
        <v>0</v>
      </c>
      <c r="F29" s="115">
        <f>SUM('7. Vehicle Profile Sheet'!F27)</f>
        <v>0</v>
      </c>
      <c r="G29" s="115">
        <f>SUM('6. Vehicle Inventory Form'!M28)</f>
        <v>5</v>
      </c>
      <c r="H29" s="131">
        <f t="shared" si="4"/>
        <v>0</v>
      </c>
      <c r="I29" s="135">
        <f>SUM(H4-B29)</f>
        <v>2024</v>
      </c>
      <c r="J29" s="136">
        <f t="shared" si="5"/>
        <v>0</v>
      </c>
    </row>
    <row r="30" spans="1:10" ht="15.5" x14ac:dyDescent="0.35">
      <c r="A30" s="115">
        <v>24</v>
      </c>
      <c r="B30" s="115">
        <f>SUM('7. Vehicle Profile Sheet'!H28)</f>
        <v>0</v>
      </c>
      <c r="C30" s="115">
        <f>('7. Vehicle Profile Sheet'!B28)</f>
        <v>0</v>
      </c>
      <c r="D30" s="129">
        <f>SUM('6. Vehicle Inventory Form'!G29)</f>
        <v>0</v>
      </c>
      <c r="E30" s="133">
        <f>SUM('7. Vehicle Profile Sheet'!E28)</f>
        <v>0</v>
      </c>
      <c r="F30" s="115">
        <f>SUM('7. Vehicle Profile Sheet'!F28)</f>
        <v>0</v>
      </c>
      <c r="G30" s="115">
        <f>SUM('6. Vehicle Inventory Form'!M29)</f>
        <v>5</v>
      </c>
      <c r="H30" s="131">
        <f t="shared" si="4"/>
        <v>0</v>
      </c>
      <c r="I30" s="135">
        <f>SUM(H4-B30)</f>
        <v>2024</v>
      </c>
      <c r="J30" s="136">
        <f t="shared" si="5"/>
        <v>0</v>
      </c>
    </row>
    <row r="31" spans="1:10" ht="15.5" x14ac:dyDescent="0.35">
      <c r="A31" s="115">
        <v>25</v>
      </c>
      <c r="B31" s="115">
        <f>SUM('7. Vehicle Profile Sheet'!H29)</f>
        <v>0</v>
      </c>
      <c r="C31" s="115">
        <f>('7. Vehicle Profile Sheet'!B29)</f>
        <v>0</v>
      </c>
      <c r="D31" s="129">
        <f>SUM('6. Vehicle Inventory Form'!G30)</f>
        <v>0</v>
      </c>
      <c r="E31" s="133">
        <f>SUM('7. Vehicle Profile Sheet'!E29)</f>
        <v>0</v>
      </c>
      <c r="F31" s="115">
        <f>SUM('7. Vehicle Profile Sheet'!F29)</f>
        <v>0</v>
      </c>
      <c r="G31" s="115">
        <f>SUM('6. Vehicle Inventory Form'!M30)</f>
        <v>5</v>
      </c>
      <c r="H31" s="131">
        <f t="shared" si="4"/>
        <v>0</v>
      </c>
      <c r="I31" s="135">
        <f>SUM(H4-B31)</f>
        <v>2024</v>
      </c>
      <c r="J31" s="136">
        <f t="shared" si="5"/>
        <v>0</v>
      </c>
    </row>
    <row r="32" spans="1:10" ht="15.5" x14ac:dyDescent="0.35">
      <c r="A32" s="115">
        <v>26</v>
      </c>
      <c r="B32" s="115">
        <f>SUM('7. Vehicle Profile Sheet'!H30)</f>
        <v>0</v>
      </c>
      <c r="C32" s="115">
        <f>('7. Vehicle Profile Sheet'!B30)</f>
        <v>0</v>
      </c>
      <c r="D32" s="129">
        <f>SUM('6. Vehicle Inventory Form'!G31)</f>
        <v>0</v>
      </c>
      <c r="E32" s="133">
        <f>SUM('7. Vehicle Profile Sheet'!E30)</f>
        <v>0</v>
      </c>
      <c r="F32" s="115">
        <f>SUM('7. Vehicle Profile Sheet'!F30)</f>
        <v>0</v>
      </c>
      <c r="G32" s="115">
        <f>SUM('6. Vehicle Inventory Form'!M31)</f>
        <v>5</v>
      </c>
      <c r="H32" s="131">
        <f t="shared" si="4"/>
        <v>0</v>
      </c>
      <c r="I32" s="135">
        <f>SUM(H4-B32)</f>
        <v>2024</v>
      </c>
      <c r="J32" s="136">
        <f t="shared" si="5"/>
        <v>0</v>
      </c>
    </row>
    <row r="33" spans="1:10" ht="15.5" x14ac:dyDescent="0.35">
      <c r="A33" s="115">
        <v>27</v>
      </c>
      <c r="B33" s="115">
        <f>SUM('7. Vehicle Profile Sheet'!H31)</f>
        <v>0</v>
      </c>
      <c r="C33" s="115">
        <f>('7. Vehicle Profile Sheet'!B31)</f>
        <v>0</v>
      </c>
      <c r="D33" s="129">
        <f>SUM('6. Vehicle Inventory Form'!G32)</f>
        <v>0</v>
      </c>
      <c r="E33" s="133">
        <f>SUM('7. Vehicle Profile Sheet'!E31)</f>
        <v>0</v>
      </c>
      <c r="F33" s="115">
        <f>SUM('7. Vehicle Profile Sheet'!F31)</f>
        <v>0</v>
      </c>
      <c r="G33" s="115">
        <f>SUM('6. Vehicle Inventory Form'!M32)</f>
        <v>5</v>
      </c>
      <c r="H33" s="131">
        <f t="shared" si="4"/>
        <v>0</v>
      </c>
      <c r="I33" s="135">
        <f>SUM(H4-B33)</f>
        <v>2024</v>
      </c>
      <c r="J33" s="136">
        <f t="shared" si="5"/>
        <v>0</v>
      </c>
    </row>
    <row r="34" spans="1:10" ht="15.5" x14ac:dyDescent="0.35">
      <c r="A34" s="115">
        <v>28</v>
      </c>
      <c r="B34" s="115">
        <f>SUM('7. Vehicle Profile Sheet'!H32)</f>
        <v>0</v>
      </c>
      <c r="C34" s="115">
        <f>('7. Vehicle Profile Sheet'!B32)</f>
        <v>0</v>
      </c>
      <c r="D34" s="129">
        <f>SUM('6. Vehicle Inventory Form'!G33)</f>
        <v>0</v>
      </c>
      <c r="E34" s="133">
        <f>SUM('7. Vehicle Profile Sheet'!E32)</f>
        <v>0</v>
      </c>
      <c r="F34" s="115">
        <f>SUM('7. Vehicle Profile Sheet'!F32)</f>
        <v>0</v>
      </c>
      <c r="G34" s="115">
        <f>SUM('6. Vehicle Inventory Form'!M33)</f>
        <v>5</v>
      </c>
      <c r="H34" s="131">
        <f t="shared" si="4"/>
        <v>0</v>
      </c>
      <c r="I34" s="135">
        <f>SUM(H4-B34)</f>
        <v>2024</v>
      </c>
      <c r="J34" s="136">
        <f t="shared" si="5"/>
        <v>0</v>
      </c>
    </row>
    <row r="35" spans="1:10" ht="15.5" x14ac:dyDescent="0.35">
      <c r="A35" s="115">
        <v>29</v>
      </c>
      <c r="B35" s="115">
        <f>SUM('7. Vehicle Profile Sheet'!H33)</f>
        <v>0</v>
      </c>
      <c r="C35" s="115">
        <f>('7. Vehicle Profile Sheet'!B33)</f>
        <v>0</v>
      </c>
      <c r="D35" s="129">
        <f>SUM('6. Vehicle Inventory Form'!G34)</f>
        <v>0</v>
      </c>
      <c r="E35" s="133">
        <f>SUM('7. Vehicle Profile Sheet'!E33)</f>
        <v>0</v>
      </c>
      <c r="F35" s="115">
        <f>SUM('7. Vehicle Profile Sheet'!F33)</f>
        <v>0</v>
      </c>
      <c r="G35" s="115">
        <f>SUM('6. Vehicle Inventory Form'!M34)</f>
        <v>5</v>
      </c>
      <c r="H35" s="131">
        <f t="shared" si="4"/>
        <v>0</v>
      </c>
      <c r="I35" s="135">
        <f>SUM(H4-B35)</f>
        <v>2024</v>
      </c>
      <c r="J35" s="136">
        <f t="shared" si="5"/>
        <v>0</v>
      </c>
    </row>
    <row r="36" spans="1:10" ht="15.5" x14ac:dyDescent="0.35">
      <c r="A36" s="115">
        <v>30</v>
      </c>
      <c r="B36" s="115">
        <f>SUM('7. Vehicle Profile Sheet'!H34)</f>
        <v>0</v>
      </c>
      <c r="C36" s="115">
        <f>('7. Vehicle Profile Sheet'!B34)</f>
        <v>0</v>
      </c>
      <c r="D36" s="129">
        <f>SUM('6. Vehicle Inventory Form'!G35)</f>
        <v>0</v>
      </c>
      <c r="E36" s="133">
        <f>SUM('7. Vehicle Profile Sheet'!E34)</f>
        <v>0</v>
      </c>
      <c r="F36" s="115">
        <f>SUM('7. Vehicle Profile Sheet'!F34)</f>
        <v>0</v>
      </c>
      <c r="G36" s="115">
        <f>SUM('6. Vehicle Inventory Form'!M35)</f>
        <v>5</v>
      </c>
      <c r="H36" s="131">
        <f t="shared" si="4"/>
        <v>0</v>
      </c>
      <c r="I36" s="135">
        <f>SUM(H4-B36)</f>
        <v>2024</v>
      </c>
      <c r="J36" s="136">
        <f t="shared" si="5"/>
        <v>0</v>
      </c>
    </row>
    <row r="37" spans="1:10" ht="15.5" x14ac:dyDescent="0.35">
      <c r="A37" s="115">
        <v>31</v>
      </c>
      <c r="B37" s="115">
        <f>SUM('7. Vehicle Profile Sheet'!H35)</f>
        <v>0</v>
      </c>
      <c r="C37" s="115">
        <f>('7. Vehicle Profile Sheet'!B35)</f>
        <v>0</v>
      </c>
      <c r="D37" s="129">
        <f>SUM('6. Vehicle Inventory Form'!G36)</f>
        <v>0</v>
      </c>
      <c r="E37" s="133">
        <f>SUM('7. Vehicle Profile Sheet'!E35)</f>
        <v>0</v>
      </c>
      <c r="F37" s="115">
        <f>SUM('7. Vehicle Profile Sheet'!F35)</f>
        <v>0</v>
      </c>
      <c r="G37" s="115">
        <f>SUM('6. Vehicle Inventory Form'!M36)</f>
        <v>5</v>
      </c>
      <c r="H37" s="131">
        <f t="shared" si="4"/>
        <v>0</v>
      </c>
      <c r="I37" s="135">
        <f>SUM(H4-B37)</f>
        <v>2024</v>
      </c>
      <c r="J37" s="136">
        <f t="shared" si="5"/>
        <v>0</v>
      </c>
    </row>
    <row r="38" spans="1:10" ht="15.5" x14ac:dyDescent="0.35">
      <c r="A38" s="115">
        <v>32</v>
      </c>
      <c r="B38" s="115">
        <f>SUM('7. Vehicle Profile Sheet'!H36)</f>
        <v>0</v>
      </c>
      <c r="C38" s="115">
        <f>('7. Vehicle Profile Sheet'!B36)</f>
        <v>0</v>
      </c>
      <c r="D38" s="129">
        <f>SUM('6. Vehicle Inventory Form'!G37)</f>
        <v>0</v>
      </c>
      <c r="E38" s="133">
        <f>SUM('7. Vehicle Profile Sheet'!E36)</f>
        <v>0</v>
      </c>
      <c r="F38" s="115">
        <f>SUM('7. Vehicle Profile Sheet'!F36)</f>
        <v>0</v>
      </c>
      <c r="G38" s="115">
        <f>SUM('6. Vehicle Inventory Form'!M37)</f>
        <v>5</v>
      </c>
      <c r="H38" s="131">
        <f t="shared" si="4"/>
        <v>0</v>
      </c>
      <c r="I38" s="135">
        <f>SUM(H4-B38)</f>
        <v>2024</v>
      </c>
      <c r="J38" s="136">
        <f t="shared" si="5"/>
        <v>0</v>
      </c>
    </row>
    <row r="39" spans="1:10" ht="15.5" x14ac:dyDescent="0.35">
      <c r="A39" s="115">
        <v>33</v>
      </c>
      <c r="B39" s="115">
        <f>SUM('7. Vehicle Profile Sheet'!H37)</f>
        <v>0</v>
      </c>
      <c r="C39" s="115">
        <f>('7. Vehicle Profile Sheet'!B37)</f>
        <v>0</v>
      </c>
      <c r="D39" s="129">
        <f>SUM('6. Vehicle Inventory Form'!G38)</f>
        <v>0</v>
      </c>
      <c r="E39" s="133">
        <f>SUM('7. Vehicle Profile Sheet'!E37)</f>
        <v>0</v>
      </c>
      <c r="F39" s="115">
        <f>SUM('7. Vehicle Profile Sheet'!F37)</f>
        <v>0</v>
      </c>
      <c r="G39" s="115">
        <f>SUM('6. Vehicle Inventory Form'!M38)</f>
        <v>5</v>
      </c>
      <c r="H39" s="131">
        <f t="shared" si="4"/>
        <v>0</v>
      </c>
      <c r="I39" s="135">
        <f>SUM(H4-B39)</f>
        <v>2024</v>
      </c>
      <c r="J39" s="136">
        <f t="shared" si="5"/>
        <v>0</v>
      </c>
    </row>
    <row r="40" spans="1:10" ht="15.5" x14ac:dyDescent="0.35">
      <c r="A40" s="115">
        <v>34</v>
      </c>
      <c r="B40" s="115">
        <f>SUM('7. Vehicle Profile Sheet'!H38)</f>
        <v>0</v>
      </c>
      <c r="C40" s="115">
        <f>('7. Vehicle Profile Sheet'!B38)</f>
        <v>0</v>
      </c>
      <c r="D40" s="129">
        <f>SUM('6. Vehicle Inventory Form'!G39)</f>
        <v>0</v>
      </c>
      <c r="E40" s="133">
        <f>SUM('7. Vehicle Profile Sheet'!E38)</f>
        <v>0</v>
      </c>
      <c r="F40" s="115">
        <f>SUM('7. Vehicle Profile Sheet'!F38)</f>
        <v>0</v>
      </c>
      <c r="G40" s="115">
        <f>SUM('6. Vehicle Inventory Form'!M39)</f>
        <v>5</v>
      </c>
      <c r="H40" s="131">
        <f t="shared" si="4"/>
        <v>0</v>
      </c>
      <c r="I40" s="135">
        <f>SUM(H4-B40)</f>
        <v>2024</v>
      </c>
      <c r="J40" s="136">
        <f t="shared" si="5"/>
        <v>0</v>
      </c>
    </row>
    <row r="41" spans="1:10" ht="15.5" x14ac:dyDescent="0.35">
      <c r="A41" s="115">
        <v>35</v>
      </c>
      <c r="B41" s="115">
        <f>SUM('7. Vehicle Profile Sheet'!H39)</f>
        <v>0</v>
      </c>
      <c r="C41" s="115">
        <f>('7. Vehicle Profile Sheet'!B39)</f>
        <v>0</v>
      </c>
      <c r="D41" s="129">
        <f>SUM('6. Vehicle Inventory Form'!G40)</f>
        <v>0</v>
      </c>
      <c r="E41" s="133">
        <f>SUM('7. Vehicle Profile Sheet'!E39)</f>
        <v>0</v>
      </c>
      <c r="F41" s="115">
        <f>SUM('7. Vehicle Profile Sheet'!F39)</f>
        <v>0</v>
      </c>
      <c r="G41" s="115">
        <f>SUM('6. Vehicle Inventory Form'!M40)</f>
        <v>5</v>
      </c>
      <c r="H41" s="131">
        <f t="shared" si="4"/>
        <v>0</v>
      </c>
      <c r="I41" s="135">
        <f>SUM(H4-B41)</f>
        <v>2024</v>
      </c>
      <c r="J41" s="136">
        <f t="shared" si="5"/>
        <v>0</v>
      </c>
    </row>
    <row r="42" spans="1:10" ht="15.5" x14ac:dyDescent="0.35">
      <c r="A42" s="115">
        <v>36</v>
      </c>
      <c r="B42" s="115">
        <f>SUM('7. Vehicle Profile Sheet'!H40)</f>
        <v>0</v>
      </c>
      <c r="C42" s="115">
        <f>('7. Vehicle Profile Sheet'!B40)</f>
        <v>0</v>
      </c>
      <c r="D42" s="129">
        <f>SUM('6. Vehicle Inventory Form'!G41)</f>
        <v>0</v>
      </c>
      <c r="E42" s="133">
        <f>SUM('7. Vehicle Profile Sheet'!E40)</f>
        <v>0</v>
      </c>
      <c r="F42" s="115">
        <f>SUM('7. Vehicle Profile Sheet'!F40)</f>
        <v>0</v>
      </c>
      <c r="G42" s="115">
        <f>SUM('6. Vehicle Inventory Form'!M41)</f>
        <v>5</v>
      </c>
      <c r="H42" s="131">
        <f t="shared" si="4"/>
        <v>0</v>
      </c>
      <c r="I42" s="135">
        <f>SUM(H4-B42)</f>
        <v>2024</v>
      </c>
      <c r="J42" s="136">
        <f t="shared" si="5"/>
        <v>0</v>
      </c>
    </row>
    <row r="43" spans="1:10" ht="15.5" x14ac:dyDescent="0.35">
      <c r="A43" s="115">
        <v>37</v>
      </c>
      <c r="B43" s="115">
        <f>SUM('7. Vehicle Profile Sheet'!H41)</f>
        <v>0</v>
      </c>
      <c r="C43" s="115">
        <f>('7. Vehicle Profile Sheet'!B41)</f>
        <v>0</v>
      </c>
      <c r="D43" s="129">
        <f>SUM('6. Vehicle Inventory Form'!G42)</f>
        <v>0</v>
      </c>
      <c r="E43" s="133">
        <f>SUM('7. Vehicle Profile Sheet'!E41)</f>
        <v>0</v>
      </c>
      <c r="F43" s="115">
        <f>SUM('7. Vehicle Profile Sheet'!F41)</f>
        <v>0</v>
      </c>
      <c r="G43" s="115">
        <f>SUM('6. Vehicle Inventory Form'!M42)</f>
        <v>5</v>
      </c>
      <c r="H43" s="131">
        <f t="shared" si="4"/>
        <v>0</v>
      </c>
      <c r="I43" s="135">
        <f>SUM(H4-B43)</f>
        <v>2024</v>
      </c>
      <c r="J43" s="136">
        <f t="shared" si="5"/>
        <v>0</v>
      </c>
    </row>
    <row r="44" spans="1:10" ht="15.5" x14ac:dyDescent="0.35">
      <c r="A44" s="115">
        <v>38</v>
      </c>
      <c r="B44" s="115">
        <f>SUM('7. Vehicle Profile Sheet'!H42)</f>
        <v>0</v>
      </c>
      <c r="C44" s="115">
        <f>('7. Vehicle Profile Sheet'!B42)</f>
        <v>0</v>
      </c>
      <c r="D44" s="129">
        <f>SUM('6. Vehicle Inventory Form'!G43)</f>
        <v>0</v>
      </c>
      <c r="E44" s="133">
        <f>SUM('7. Vehicle Profile Sheet'!E42)</f>
        <v>0</v>
      </c>
      <c r="F44" s="115">
        <f>SUM('7. Vehicle Profile Sheet'!F42)</f>
        <v>0</v>
      </c>
      <c r="G44" s="115">
        <f>SUM('6. Vehicle Inventory Form'!M43)</f>
        <v>5</v>
      </c>
      <c r="H44" s="131">
        <f t="shared" si="4"/>
        <v>0</v>
      </c>
      <c r="I44" s="135">
        <f>SUM(H4-B44)</f>
        <v>2024</v>
      </c>
      <c r="J44" s="136">
        <f t="shared" si="5"/>
        <v>0</v>
      </c>
    </row>
    <row r="45" spans="1:10" ht="15.5" x14ac:dyDescent="0.35">
      <c r="A45" s="115">
        <v>39</v>
      </c>
      <c r="B45" s="115">
        <f>SUM('7. Vehicle Profile Sheet'!H43)</f>
        <v>0</v>
      </c>
      <c r="C45" s="115">
        <f>('7. Vehicle Profile Sheet'!B43)</f>
        <v>0</v>
      </c>
      <c r="D45" s="129">
        <f>SUM('6. Vehicle Inventory Form'!G44)</f>
        <v>0</v>
      </c>
      <c r="E45" s="133">
        <f>SUM('7. Vehicle Profile Sheet'!E43)</f>
        <v>0</v>
      </c>
      <c r="F45" s="115">
        <f>SUM('7. Vehicle Profile Sheet'!F43)</f>
        <v>0</v>
      </c>
      <c r="G45" s="115">
        <f>SUM('6. Vehicle Inventory Form'!M44)</f>
        <v>5</v>
      </c>
      <c r="H45" s="131">
        <f t="shared" si="4"/>
        <v>0</v>
      </c>
      <c r="I45" s="135">
        <f>SUM(H4-B45)</f>
        <v>2024</v>
      </c>
      <c r="J45" s="136">
        <f t="shared" si="5"/>
        <v>0</v>
      </c>
    </row>
    <row r="46" spans="1:10" ht="15.5" x14ac:dyDescent="0.35">
      <c r="A46" s="115">
        <v>40</v>
      </c>
      <c r="B46" s="115">
        <f>SUM('7. Vehicle Profile Sheet'!H44)</f>
        <v>0</v>
      </c>
      <c r="C46" s="115">
        <f>('7. Vehicle Profile Sheet'!B44)</f>
        <v>0</v>
      </c>
      <c r="D46" s="129">
        <f>SUM('6. Vehicle Inventory Form'!G45)</f>
        <v>0</v>
      </c>
      <c r="E46" s="133">
        <f>SUM('7. Vehicle Profile Sheet'!E44)</f>
        <v>0</v>
      </c>
      <c r="F46" s="115">
        <f>SUM('7. Vehicle Profile Sheet'!F44)</f>
        <v>0</v>
      </c>
      <c r="G46" s="115">
        <f>SUM('6. Vehicle Inventory Form'!M45)</f>
        <v>5</v>
      </c>
      <c r="H46" s="131">
        <f t="shared" ref="H46:H55" si="6">SUM(D46/G46)</f>
        <v>0</v>
      </c>
      <c r="I46" s="135">
        <f>SUM(H4-B46)</f>
        <v>2024</v>
      </c>
      <c r="J46" s="136">
        <f t="shared" ref="J46:J55" si="7">IF(I46&gt;G46,0,H46)</f>
        <v>0</v>
      </c>
    </row>
    <row r="47" spans="1:10" ht="15.5" x14ac:dyDescent="0.35">
      <c r="A47" s="115">
        <v>41</v>
      </c>
      <c r="B47" s="115">
        <f>SUM('7. Vehicle Profile Sheet'!H45)</f>
        <v>0</v>
      </c>
      <c r="C47" s="115">
        <f>('7. Vehicle Profile Sheet'!B45)</f>
        <v>0</v>
      </c>
      <c r="D47" s="129">
        <f>SUM('6. Vehicle Inventory Form'!G46)</f>
        <v>0</v>
      </c>
      <c r="E47" s="133">
        <f>SUM('7. Vehicle Profile Sheet'!E45)</f>
        <v>0</v>
      </c>
      <c r="F47" s="115">
        <f>SUM('7. Vehicle Profile Sheet'!F45)</f>
        <v>0</v>
      </c>
      <c r="G47" s="115">
        <f>SUM('6. Vehicle Inventory Form'!M46)</f>
        <v>5</v>
      </c>
      <c r="H47" s="131">
        <f t="shared" si="6"/>
        <v>0</v>
      </c>
      <c r="I47" s="135">
        <f>SUM(H4-B47)</f>
        <v>2024</v>
      </c>
      <c r="J47" s="136">
        <f t="shared" si="7"/>
        <v>0</v>
      </c>
    </row>
    <row r="48" spans="1:10" ht="15.5" x14ac:dyDescent="0.35">
      <c r="A48" s="115">
        <v>42</v>
      </c>
      <c r="B48" s="115">
        <f>SUM('7. Vehicle Profile Sheet'!H46)</f>
        <v>0</v>
      </c>
      <c r="C48" s="115">
        <f>('7. Vehicle Profile Sheet'!B46)</f>
        <v>0</v>
      </c>
      <c r="D48" s="129">
        <f>SUM('6. Vehicle Inventory Form'!G47)</f>
        <v>0</v>
      </c>
      <c r="E48" s="133">
        <f>SUM('7. Vehicle Profile Sheet'!E46)</f>
        <v>0</v>
      </c>
      <c r="F48" s="115">
        <f>SUM('7. Vehicle Profile Sheet'!F46)</f>
        <v>0</v>
      </c>
      <c r="G48" s="115">
        <f>SUM('6. Vehicle Inventory Form'!M47)</f>
        <v>5</v>
      </c>
      <c r="H48" s="131">
        <f t="shared" si="6"/>
        <v>0</v>
      </c>
      <c r="I48" s="135">
        <f>SUM(H4-B48)</f>
        <v>2024</v>
      </c>
      <c r="J48" s="136">
        <f t="shared" si="7"/>
        <v>0</v>
      </c>
    </row>
    <row r="49" spans="1:10" ht="15.5" x14ac:dyDescent="0.35">
      <c r="A49" s="115">
        <v>43</v>
      </c>
      <c r="B49" s="115">
        <f>SUM('7. Vehicle Profile Sheet'!H47)</f>
        <v>0</v>
      </c>
      <c r="C49" s="115">
        <f>('7. Vehicle Profile Sheet'!B47)</f>
        <v>0</v>
      </c>
      <c r="D49" s="129">
        <f>SUM('6. Vehicle Inventory Form'!G48)</f>
        <v>0</v>
      </c>
      <c r="E49" s="133">
        <f>SUM('7. Vehicle Profile Sheet'!E47)</f>
        <v>0</v>
      </c>
      <c r="F49" s="115">
        <f>SUM('7. Vehicle Profile Sheet'!F47)</f>
        <v>0</v>
      </c>
      <c r="G49" s="115">
        <f>SUM('6. Vehicle Inventory Form'!M48)</f>
        <v>5</v>
      </c>
      <c r="H49" s="131">
        <f t="shared" si="6"/>
        <v>0</v>
      </c>
      <c r="I49" s="135">
        <f>SUM(H4-B49)</f>
        <v>2024</v>
      </c>
      <c r="J49" s="136">
        <f t="shared" si="7"/>
        <v>0</v>
      </c>
    </row>
    <row r="50" spans="1:10" ht="15.5" x14ac:dyDescent="0.35">
      <c r="A50" s="115">
        <v>44</v>
      </c>
      <c r="B50" s="115">
        <f>SUM('7. Vehicle Profile Sheet'!H48)</f>
        <v>0</v>
      </c>
      <c r="C50" s="115">
        <f>('7. Vehicle Profile Sheet'!B48)</f>
        <v>0</v>
      </c>
      <c r="D50" s="129">
        <f>SUM('6. Vehicle Inventory Form'!G49)</f>
        <v>0</v>
      </c>
      <c r="E50" s="133">
        <f>SUM('7. Vehicle Profile Sheet'!E48)</f>
        <v>0</v>
      </c>
      <c r="F50" s="115">
        <f>SUM('7. Vehicle Profile Sheet'!F48)</f>
        <v>0</v>
      </c>
      <c r="G50" s="115">
        <f>SUM('6. Vehicle Inventory Form'!M49)</f>
        <v>5</v>
      </c>
      <c r="H50" s="131">
        <f t="shared" si="6"/>
        <v>0</v>
      </c>
      <c r="I50" s="135">
        <f>SUM(H4-B50)</f>
        <v>2024</v>
      </c>
      <c r="J50" s="136">
        <f t="shared" si="7"/>
        <v>0</v>
      </c>
    </row>
    <row r="51" spans="1:10" ht="15.5" x14ac:dyDescent="0.35">
      <c r="A51" s="115">
        <v>45</v>
      </c>
      <c r="B51" s="115">
        <f>SUM('7. Vehicle Profile Sheet'!H49)</f>
        <v>0</v>
      </c>
      <c r="C51" s="115">
        <f>('7. Vehicle Profile Sheet'!B49)</f>
        <v>0</v>
      </c>
      <c r="D51" s="129">
        <f>SUM('6. Vehicle Inventory Form'!G50)</f>
        <v>0</v>
      </c>
      <c r="E51" s="133">
        <f>SUM('7. Vehicle Profile Sheet'!E49)</f>
        <v>0</v>
      </c>
      <c r="F51" s="115">
        <f>SUM('7. Vehicle Profile Sheet'!F49)</f>
        <v>0</v>
      </c>
      <c r="G51" s="115">
        <f>SUM('6. Vehicle Inventory Form'!M50)</f>
        <v>5</v>
      </c>
      <c r="H51" s="131">
        <f t="shared" si="6"/>
        <v>0</v>
      </c>
      <c r="I51" s="135">
        <f>SUM(H4-B51)</f>
        <v>2024</v>
      </c>
      <c r="J51" s="136">
        <f t="shared" si="7"/>
        <v>0</v>
      </c>
    </row>
    <row r="52" spans="1:10" ht="15.5" x14ac:dyDescent="0.35">
      <c r="A52" s="115">
        <v>46</v>
      </c>
      <c r="B52" s="115">
        <f>SUM('7. Vehicle Profile Sheet'!H50)</f>
        <v>0</v>
      </c>
      <c r="C52" s="115">
        <f>('7. Vehicle Profile Sheet'!B50)</f>
        <v>0</v>
      </c>
      <c r="D52" s="129">
        <f>SUM('6. Vehicle Inventory Form'!G51)</f>
        <v>0</v>
      </c>
      <c r="E52" s="133">
        <f>SUM('7. Vehicle Profile Sheet'!E50)</f>
        <v>0</v>
      </c>
      <c r="F52" s="115">
        <f>SUM('7. Vehicle Profile Sheet'!F50)</f>
        <v>0</v>
      </c>
      <c r="G52" s="115">
        <f>SUM('6. Vehicle Inventory Form'!M51)</f>
        <v>5</v>
      </c>
      <c r="H52" s="131">
        <f t="shared" si="6"/>
        <v>0</v>
      </c>
      <c r="I52" s="135">
        <f>SUM(H4-B52)</f>
        <v>2024</v>
      </c>
      <c r="J52" s="136">
        <f t="shared" si="7"/>
        <v>0</v>
      </c>
    </row>
    <row r="53" spans="1:10" ht="15.5" x14ac:dyDescent="0.35">
      <c r="A53" s="115">
        <v>47</v>
      </c>
      <c r="B53" s="115">
        <f>SUM('7. Vehicle Profile Sheet'!H51)</f>
        <v>0</v>
      </c>
      <c r="C53" s="115">
        <f>('7. Vehicle Profile Sheet'!B51)</f>
        <v>0</v>
      </c>
      <c r="D53" s="129">
        <f>SUM('6. Vehicle Inventory Form'!G52)</f>
        <v>0</v>
      </c>
      <c r="E53" s="133">
        <f>SUM('7. Vehicle Profile Sheet'!E51)</f>
        <v>0</v>
      </c>
      <c r="F53" s="115">
        <f>SUM('7. Vehicle Profile Sheet'!F51)</f>
        <v>0</v>
      </c>
      <c r="G53" s="115">
        <f>SUM('6. Vehicle Inventory Form'!M52)</f>
        <v>5</v>
      </c>
      <c r="H53" s="131">
        <f t="shared" si="6"/>
        <v>0</v>
      </c>
      <c r="I53" s="135">
        <f>SUM(H4-B53)</f>
        <v>2024</v>
      </c>
      <c r="J53" s="136">
        <f t="shared" si="7"/>
        <v>0</v>
      </c>
    </row>
    <row r="54" spans="1:10" ht="15.5" x14ac:dyDescent="0.35">
      <c r="A54" s="115">
        <v>48</v>
      </c>
      <c r="B54" s="115">
        <f>SUM('7. Vehicle Profile Sheet'!H52)</f>
        <v>0</v>
      </c>
      <c r="C54" s="115">
        <f>('7. Vehicle Profile Sheet'!B52)</f>
        <v>0</v>
      </c>
      <c r="D54" s="129">
        <f>SUM('6. Vehicle Inventory Form'!G53)</f>
        <v>0</v>
      </c>
      <c r="E54" s="133">
        <f>SUM('7. Vehicle Profile Sheet'!E52)</f>
        <v>0</v>
      </c>
      <c r="F54" s="115">
        <f>SUM('7. Vehicle Profile Sheet'!F52)</f>
        <v>0</v>
      </c>
      <c r="G54" s="115">
        <f>SUM('6. Vehicle Inventory Form'!M53)</f>
        <v>5</v>
      </c>
      <c r="H54" s="131">
        <f t="shared" si="6"/>
        <v>0</v>
      </c>
      <c r="I54" s="135">
        <f>SUM(H4-B54)</f>
        <v>2024</v>
      </c>
      <c r="J54" s="136">
        <f t="shared" si="7"/>
        <v>0</v>
      </c>
    </row>
    <row r="55" spans="1:10" ht="15.5" x14ac:dyDescent="0.35">
      <c r="A55" s="115">
        <v>49</v>
      </c>
      <c r="B55" s="115">
        <f>SUM('7. Vehicle Profile Sheet'!H53)</f>
        <v>0</v>
      </c>
      <c r="C55" s="115">
        <f>('7. Vehicle Profile Sheet'!B53)</f>
        <v>0</v>
      </c>
      <c r="D55" s="129">
        <f>SUM('6. Vehicle Inventory Form'!G54)</f>
        <v>0</v>
      </c>
      <c r="E55" s="133">
        <f>SUM('7. Vehicle Profile Sheet'!E53)</f>
        <v>0</v>
      </c>
      <c r="F55" s="115">
        <f>SUM('7. Vehicle Profile Sheet'!F53)</f>
        <v>0</v>
      </c>
      <c r="G55" s="115">
        <f>SUM('6. Vehicle Inventory Form'!M54)</f>
        <v>5</v>
      </c>
      <c r="H55" s="131">
        <f t="shared" si="6"/>
        <v>0</v>
      </c>
      <c r="I55" s="135">
        <f>SUM(H4-B55)</f>
        <v>2024</v>
      </c>
      <c r="J55" s="136">
        <f t="shared" si="7"/>
        <v>0</v>
      </c>
    </row>
    <row r="56" spans="1:10" ht="15.5" x14ac:dyDescent="0.35">
      <c r="A56" s="115">
        <v>50</v>
      </c>
      <c r="B56" s="115">
        <f>SUM('7. Vehicle Profile Sheet'!H54)</f>
        <v>0</v>
      </c>
      <c r="C56" s="115">
        <f>('7. Vehicle Profile Sheet'!B54)</f>
        <v>0</v>
      </c>
      <c r="D56" s="129">
        <f>SUM('6. Vehicle Inventory Form'!G55)</f>
        <v>0</v>
      </c>
      <c r="E56" s="133">
        <f>SUM('7. Vehicle Profile Sheet'!E54)</f>
        <v>0</v>
      </c>
      <c r="F56" s="115">
        <f>SUM('7. Vehicle Profile Sheet'!F54)</f>
        <v>0</v>
      </c>
      <c r="G56" s="115">
        <f>SUM('6. Vehicle Inventory Form'!M55)</f>
        <v>5</v>
      </c>
      <c r="H56" s="131">
        <f t="shared" ref="H56" si="8">SUM(D56/G56)</f>
        <v>0</v>
      </c>
      <c r="I56" s="135">
        <f>SUM(H4-B56)</f>
        <v>2024</v>
      </c>
      <c r="J56" s="136">
        <f t="shared" si="1"/>
        <v>0</v>
      </c>
    </row>
    <row r="57" spans="1:10" ht="15.5" x14ac:dyDescent="0.35">
      <c r="B57" s="127"/>
      <c r="C57" s="106"/>
      <c r="D57" s="130">
        <f>SUM(D7:D56)</f>
        <v>0</v>
      </c>
      <c r="E57" s="116"/>
      <c r="F57" s="116"/>
      <c r="H57" s="137"/>
      <c r="I57" s="150" t="s">
        <v>143</v>
      </c>
      <c r="J57" s="130">
        <f>SUM(J7:J56)</f>
        <v>0</v>
      </c>
    </row>
    <row r="58" spans="1:10" ht="14.5" x14ac:dyDescent="0.35">
      <c r="C58" s="111"/>
      <c r="D58" s="111"/>
      <c r="E58" s="111"/>
      <c r="F58" s="111"/>
      <c r="G58" s="111"/>
      <c r="H58" s="117"/>
    </row>
    <row r="59" spans="1:10" s="119" customFormat="1" ht="20" customHeight="1" x14ac:dyDescent="0.25">
      <c r="A59" s="118" t="s">
        <v>108</v>
      </c>
      <c r="B59" s="118"/>
      <c r="D59" s="118"/>
      <c r="E59" s="118"/>
      <c r="F59" s="118"/>
      <c r="G59" s="120"/>
      <c r="H59" s="120"/>
      <c r="I59" s="105"/>
      <c r="J59" s="105"/>
    </row>
    <row r="60" spans="1:10" s="122" customFormat="1" ht="34.25" customHeight="1" thickBot="1" x14ac:dyDescent="0.3">
      <c r="A60" s="121" t="s">
        <v>109</v>
      </c>
      <c r="B60" s="417" t="s">
        <v>110</v>
      </c>
      <c r="C60" s="417"/>
      <c r="D60" s="417"/>
      <c r="E60" s="418" t="s">
        <v>111</v>
      </c>
      <c r="F60" s="418"/>
      <c r="G60" s="416" t="s">
        <v>129</v>
      </c>
      <c r="H60" s="416"/>
      <c r="I60" s="105"/>
      <c r="J60" s="105"/>
    </row>
    <row r="61" spans="1:10" ht="15.65" customHeight="1" x14ac:dyDescent="0.35">
      <c r="A61" s="123" t="s">
        <v>112</v>
      </c>
      <c r="B61" s="419" t="s">
        <v>113</v>
      </c>
      <c r="C61" s="419"/>
      <c r="D61" s="419"/>
      <c r="E61" s="419" t="s">
        <v>114</v>
      </c>
      <c r="F61" s="419"/>
      <c r="G61" s="140">
        <f>SUM(H4-11)</f>
        <v>2013</v>
      </c>
      <c r="H61" s="141" t="s">
        <v>140</v>
      </c>
    </row>
    <row r="62" spans="1:10" ht="14.5" x14ac:dyDescent="0.35">
      <c r="A62" s="414" t="s">
        <v>115</v>
      </c>
      <c r="B62" s="415" t="s">
        <v>116</v>
      </c>
      <c r="C62" s="415"/>
      <c r="D62" s="415"/>
      <c r="E62" s="415" t="s">
        <v>117</v>
      </c>
      <c r="F62" s="415"/>
      <c r="G62" s="142">
        <f>SUM(H4-6)</f>
        <v>2018</v>
      </c>
      <c r="H62" s="143" t="s">
        <v>140</v>
      </c>
    </row>
    <row r="63" spans="1:10" ht="14.5" x14ac:dyDescent="0.35">
      <c r="A63" s="414"/>
      <c r="B63" s="415" t="s">
        <v>118</v>
      </c>
      <c r="C63" s="415"/>
      <c r="D63" s="415"/>
      <c r="E63" s="415" t="s">
        <v>119</v>
      </c>
      <c r="F63" s="415"/>
      <c r="G63" s="142">
        <f>SUM(H4-8)</f>
        <v>2016</v>
      </c>
      <c r="H63" s="143" t="s">
        <v>140</v>
      </c>
    </row>
    <row r="64" spans="1:10" ht="14.5" x14ac:dyDescent="0.35">
      <c r="A64" s="124" t="s">
        <v>120</v>
      </c>
      <c r="B64" s="415" t="s">
        <v>121</v>
      </c>
      <c r="C64" s="415"/>
      <c r="D64" s="415"/>
      <c r="E64" s="415" t="s">
        <v>122</v>
      </c>
      <c r="F64" s="415"/>
      <c r="G64" s="142">
        <f>SUM(H4-6)</f>
        <v>2018</v>
      </c>
      <c r="H64" s="143" t="s">
        <v>140</v>
      </c>
    </row>
    <row r="65" spans="1:8" ht="14.5" x14ac:dyDescent="0.35">
      <c r="A65" s="124" t="s">
        <v>123</v>
      </c>
      <c r="B65" s="415" t="s">
        <v>124</v>
      </c>
      <c r="C65" s="415"/>
      <c r="D65" s="415"/>
      <c r="E65" s="415" t="s">
        <v>122</v>
      </c>
      <c r="F65" s="415"/>
      <c r="G65" s="142">
        <f>SUM(H4-6)</f>
        <v>2018</v>
      </c>
      <c r="H65" s="143" t="s">
        <v>140</v>
      </c>
    </row>
    <row r="66" spans="1:8" ht="14.5" x14ac:dyDescent="0.35">
      <c r="B66" s="420"/>
      <c r="C66" s="420"/>
      <c r="D66" s="420"/>
      <c r="E66" s="420"/>
      <c r="F66" s="420"/>
      <c r="G66" s="111"/>
      <c r="H66" s="111"/>
    </row>
    <row r="67" spans="1:8" ht="14.4" customHeight="1" x14ac:dyDescent="0.35">
      <c r="A67" s="116"/>
      <c r="B67" s="116"/>
      <c r="C67" s="116"/>
      <c r="D67" s="116"/>
      <c r="E67" s="116"/>
      <c r="F67" s="116"/>
      <c r="G67" s="111"/>
      <c r="H67" s="111"/>
    </row>
    <row r="72" spans="1:8" ht="15.5" x14ac:dyDescent="0.35">
      <c r="C72" s="116"/>
      <c r="D72" s="116"/>
      <c r="F72" s="116"/>
      <c r="G72" s="116"/>
    </row>
    <row r="73" spans="1:8" ht="15.5" x14ac:dyDescent="0.35">
      <c r="C73" s="116"/>
      <c r="D73" s="116"/>
      <c r="F73" s="116"/>
      <c r="G73" s="116"/>
    </row>
    <row r="74" spans="1:8" ht="15.5" x14ac:dyDescent="0.35">
      <c r="C74" s="116"/>
      <c r="D74" s="116"/>
      <c r="F74" s="116"/>
      <c r="G74" s="116"/>
    </row>
    <row r="75" spans="1:8" ht="15.5" x14ac:dyDescent="0.35">
      <c r="C75" s="116"/>
      <c r="D75" s="116"/>
      <c r="F75" s="116"/>
      <c r="G75" s="116"/>
    </row>
    <row r="76" spans="1:8" ht="15.5" x14ac:dyDescent="0.35">
      <c r="C76" s="116"/>
      <c r="D76" s="116"/>
      <c r="F76" s="116"/>
      <c r="G76" s="116"/>
    </row>
    <row r="77" spans="1:8" ht="15.5" x14ac:dyDescent="0.35">
      <c r="C77" s="116"/>
      <c r="D77" s="116"/>
      <c r="F77" s="116"/>
      <c r="G77" s="116"/>
    </row>
    <row r="78" spans="1:8" ht="15.5" x14ac:dyDescent="0.35">
      <c r="C78" s="116"/>
      <c r="D78" s="116"/>
      <c r="F78" s="116"/>
      <c r="G78" s="116"/>
    </row>
    <row r="79" spans="1:8" ht="15.5" x14ac:dyDescent="0.35">
      <c r="C79" s="116"/>
      <c r="D79" s="116"/>
      <c r="F79" s="116"/>
      <c r="G79" s="116"/>
    </row>
    <row r="80" spans="1:8" ht="15.5" x14ac:dyDescent="0.35">
      <c r="C80" s="125"/>
      <c r="D80" s="125"/>
      <c r="F80" s="125"/>
      <c r="G80" s="125"/>
    </row>
    <row r="81" spans="3:7" ht="15.5" x14ac:dyDescent="0.35">
      <c r="C81" s="125"/>
      <c r="D81" s="125"/>
      <c r="F81" s="125"/>
      <c r="G81" s="125"/>
    </row>
  </sheetData>
  <mergeCells count="18">
    <mergeCell ref="B65:D65"/>
    <mergeCell ref="E65:F65"/>
    <mergeCell ref="B66:D66"/>
    <mergeCell ref="E66:F66"/>
    <mergeCell ref="B64:D64"/>
    <mergeCell ref="E64:F64"/>
    <mergeCell ref="A1:J1"/>
    <mergeCell ref="A2:J2"/>
    <mergeCell ref="A62:A63"/>
    <mergeCell ref="B62:D62"/>
    <mergeCell ref="E62:F62"/>
    <mergeCell ref="B63:D63"/>
    <mergeCell ref="E63:F63"/>
    <mergeCell ref="G60:H60"/>
    <mergeCell ref="B60:D60"/>
    <mergeCell ref="E60:F60"/>
    <mergeCell ref="B61:D61"/>
    <mergeCell ref="E61:F61"/>
  </mergeCells>
  <phoneticPr fontId="48" type="noConversion"/>
  <conditionalFormatting sqref="J6">
    <cfRule type="cellIs" dxfId="1" priority="11" stopIfTrue="1" operator="lessThan">
      <formula>0</formula>
    </cfRule>
  </conditionalFormatting>
  <conditionalFormatting sqref="I7:I56">
    <cfRule type="cellIs" dxfId="0" priority="10" stopIfTrue="1" operator="greaterThan">
      <formula>$G$6</formula>
    </cfRule>
  </conditionalFormatting>
  <printOptions horizontalCentered="1"/>
  <pageMargins left="0.25" right="0.25" top="1" bottom="1" header="0.5" footer="0.5"/>
  <pageSetup scale="43" orientation="landscape" r:id="rId1"/>
  <headerFooter alignWithMargins="0"/>
  <rowBreaks count="1" manualBreakCount="1">
    <brk id="55" max="16383" man="1"/>
  </rowBreaks>
  <ignoredErrors>
    <ignoredError sqref="I2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6403F-2837-4C48-AD9F-DAAF9870A0DC}">
  <sheetPr>
    <tabColor theme="9"/>
    <pageSetUpPr fitToPage="1"/>
  </sheetPr>
  <dimension ref="A1:C154"/>
  <sheetViews>
    <sheetView topLeftCell="A52" zoomScaleNormal="100" zoomScaleSheetLayoutView="150" workbookViewId="0">
      <selection activeCell="A3" sqref="A3:C3"/>
    </sheetView>
  </sheetViews>
  <sheetFormatPr defaultColWidth="8.90625" defaultRowHeight="14.5" x14ac:dyDescent="0.35"/>
  <cols>
    <col min="1" max="1" width="9.36328125" style="92" customWidth="1"/>
    <col min="2" max="2" width="88.08984375" style="45" customWidth="1"/>
    <col min="3" max="3" width="7.6328125" style="46" customWidth="1"/>
    <col min="4" max="16384" width="8.90625" style="44"/>
  </cols>
  <sheetData>
    <row r="1" spans="1:3" ht="31.25" customHeight="1" x14ac:dyDescent="0.35">
      <c r="A1" s="421" t="s">
        <v>26</v>
      </c>
      <c r="B1" s="422"/>
      <c r="C1" s="422"/>
    </row>
    <row r="2" spans="1:3" ht="21" x14ac:dyDescent="0.35">
      <c r="A2" s="423" t="s">
        <v>174</v>
      </c>
      <c r="B2" s="423"/>
      <c r="C2" s="423"/>
    </row>
    <row r="3" spans="1:3" ht="15.5" x14ac:dyDescent="0.35">
      <c r="A3" s="424" t="s">
        <v>423</v>
      </c>
      <c r="B3" s="424"/>
      <c r="C3" s="424"/>
    </row>
    <row r="4" spans="1:3" ht="11.4" customHeight="1" x14ac:dyDescent="0.35">
      <c r="A4" s="164" t="s">
        <v>17</v>
      </c>
    </row>
    <row r="5" spans="1:3" ht="15.5" x14ac:dyDescent="0.35">
      <c r="B5" s="165" t="str">
        <f>('1. Applicant Info'!D4)</f>
        <v>List Name</v>
      </c>
      <c r="C5" s="163"/>
    </row>
    <row r="6" spans="1:3" s="50" customFormat="1" ht="10.25" customHeight="1" thickBot="1" x14ac:dyDescent="0.3">
      <c r="A6" s="47"/>
      <c r="B6" s="48"/>
      <c r="C6" s="49"/>
    </row>
    <row r="7" spans="1:3" ht="27" customHeight="1" thickBot="1" x14ac:dyDescent="0.4">
      <c r="A7" s="51" t="s">
        <v>27</v>
      </c>
      <c r="B7" s="52" t="s">
        <v>28</v>
      </c>
      <c r="C7" s="53" t="s">
        <v>29</v>
      </c>
    </row>
    <row r="8" spans="1:3" ht="15" thickBot="1" x14ac:dyDescent="0.4">
      <c r="A8" s="54">
        <v>1</v>
      </c>
      <c r="B8" s="55" t="s">
        <v>275</v>
      </c>
      <c r="C8" s="56"/>
    </row>
    <row r="9" spans="1:3" ht="15" thickBot="1" x14ac:dyDescent="0.4">
      <c r="A9" s="57">
        <v>2</v>
      </c>
      <c r="B9" s="58" t="s">
        <v>315</v>
      </c>
      <c r="C9" s="59"/>
    </row>
    <row r="10" spans="1:3" x14ac:dyDescent="0.35">
      <c r="A10" s="172">
        <v>3</v>
      </c>
      <c r="B10" s="60" t="s">
        <v>30</v>
      </c>
      <c r="C10" s="61"/>
    </row>
    <row r="11" spans="1:3" x14ac:dyDescent="0.35">
      <c r="A11" s="173"/>
      <c r="B11" s="62" t="s">
        <v>31</v>
      </c>
      <c r="C11" s="61"/>
    </row>
    <row r="12" spans="1:3" x14ac:dyDescent="0.35">
      <c r="A12" s="173"/>
      <c r="B12" s="63" t="s">
        <v>365</v>
      </c>
      <c r="C12" s="61"/>
    </row>
    <row r="13" spans="1:3" x14ac:dyDescent="0.35">
      <c r="A13" s="173"/>
      <c r="B13" s="63" t="s">
        <v>366</v>
      </c>
      <c r="C13" s="61"/>
    </row>
    <row r="14" spans="1:3" x14ac:dyDescent="0.35">
      <c r="A14" s="173"/>
      <c r="B14" s="63" t="s">
        <v>367</v>
      </c>
      <c r="C14" s="61"/>
    </row>
    <row r="15" spans="1:3" x14ac:dyDescent="0.35">
      <c r="A15" s="173"/>
      <c r="B15" s="63" t="s">
        <v>368</v>
      </c>
      <c r="C15" s="61"/>
    </row>
    <row r="16" spans="1:3" x14ac:dyDescent="0.35">
      <c r="A16" s="173"/>
      <c r="B16" s="63" t="s">
        <v>369</v>
      </c>
      <c r="C16" s="61"/>
    </row>
    <row r="17" spans="1:3" x14ac:dyDescent="0.35">
      <c r="A17" s="173"/>
      <c r="B17" s="63" t="s">
        <v>370</v>
      </c>
      <c r="C17" s="61"/>
    </row>
    <row r="18" spans="1:3" x14ac:dyDescent="0.35">
      <c r="A18" s="173"/>
      <c r="B18" s="64" t="s">
        <v>32</v>
      </c>
      <c r="C18" s="61"/>
    </row>
    <row r="19" spans="1:3" x14ac:dyDescent="0.35">
      <c r="A19" s="173"/>
      <c r="B19" s="63" t="s">
        <v>371</v>
      </c>
      <c r="C19" s="61"/>
    </row>
    <row r="20" spans="1:3" x14ac:dyDescent="0.35">
      <c r="A20" s="173"/>
      <c r="B20" s="64" t="s">
        <v>33</v>
      </c>
      <c r="C20" s="61"/>
    </row>
    <row r="21" spans="1:3" x14ac:dyDescent="0.35">
      <c r="A21" s="173"/>
      <c r="B21" s="63" t="s">
        <v>392</v>
      </c>
      <c r="C21" s="61"/>
    </row>
    <row r="22" spans="1:3" x14ac:dyDescent="0.35">
      <c r="A22" s="173"/>
      <c r="B22" s="63" t="s">
        <v>393</v>
      </c>
      <c r="C22" s="61"/>
    </row>
    <row r="23" spans="1:3" x14ac:dyDescent="0.35">
      <c r="A23" s="173"/>
      <c r="B23" s="63" t="s">
        <v>394</v>
      </c>
      <c r="C23" s="61"/>
    </row>
    <row r="24" spans="1:3" x14ac:dyDescent="0.35">
      <c r="A24" s="173"/>
      <c r="B24" s="63" t="s">
        <v>395</v>
      </c>
      <c r="C24" s="61"/>
    </row>
    <row r="25" spans="1:3" x14ac:dyDescent="0.35">
      <c r="A25" s="173"/>
      <c r="B25" s="306" t="s">
        <v>34</v>
      </c>
      <c r="C25" s="61"/>
    </row>
    <row r="26" spans="1:3" x14ac:dyDescent="0.35">
      <c r="A26" s="173"/>
      <c r="B26" s="306" t="s">
        <v>372</v>
      </c>
      <c r="C26" s="61"/>
    </row>
    <row r="27" spans="1:3" x14ac:dyDescent="0.35">
      <c r="A27" s="173"/>
      <c r="B27" s="63" t="s">
        <v>396</v>
      </c>
      <c r="C27" s="61"/>
    </row>
    <row r="28" spans="1:3" x14ac:dyDescent="0.35">
      <c r="A28" s="173"/>
      <c r="B28" s="66" t="s">
        <v>35</v>
      </c>
      <c r="C28" s="61"/>
    </row>
    <row r="29" spans="1:3" x14ac:dyDescent="0.35">
      <c r="A29" s="173"/>
      <c r="B29" s="63" t="s">
        <v>36</v>
      </c>
      <c r="C29" s="61"/>
    </row>
    <row r="30" spans="1:3" x14ac:dyDescent="0.35">
      <c r="A30" s="173"/>
      <c r="B30" s="65" t="s">
        <v>37</v>
      </c>
      <c r="C30" s="61"/>
    </row>
    <row r="31" spans="1:3" x14ac:dyDescent="0.35">
      <c r="A31" s="173"/>
      <c r="B31" s="63" t="s">
        <v>38</v>
      </c>
      <c r="C31" s="61"/>
    </row>
    <row r="32" spans="1:3" x14ac:dyDescent="0.35">
      <c r="A32" s="173"/>
      <c r="B32" s="63" t="s">
        <v>39</v>
      </c>
      <c r="C32" s="61"/>
    </row>
    <row r="33" spans="1:3" x14ac:dyDescent="0.35">
      <c r="A33" s="173"/>
      <c r="B33" s="66" t="s">
        <v>40</v>
      </c>
      <c r="C33" s="61"/>
    </row>
    <row r="34" spans="1:3" x14ac:dyDescent="0.35">
      <c r="A34" s="173"/>
      <c r="B34" s="66" t="s">
        <v>41</v>
      </c>
      <c r="C34" s="61"/>
    </row>
    <row r="35" spans="1:3" x14ac:dyDescent="0.35">
      <c r="A35" s="173"/>
      <c r="B35" s="63" t="s">
        <v>373</v>
      </c>
      <c r="C35" s="61"/>
    </row>
    <row r="36" spans="1:3" x14ac:dyDescent="0.35">
      <c r="A36" s="173"/>
      <c r="B36" s="66" t="s">
        <v>42</v>
      </c>
      <c r="C36" s="61"/>
    </row>
    <row r="37" spans="1:3" x14ac:dyDescent="0.35">
      <c r="A37" s="173"/>
      <c r="B37" s="67" t="s">
        <v>43</v>
      </c>
      <c r="C37" s="61"/>
    </row>
    <row r="38" spans="1:3" x14ac:dyDescent="0.35">
      <c r="A38" s="173"/>
      <c r="B38" s="68" t="s">
        <v>374</v>
      </c>
      <c r="C38" s="61"/>
    </row>
    <row r="39" spans="1:3" x14ac:dyDescent="0.35">
      <c r="A39" s="173"/>
      <c r="B39" s="68" t="s">
        <v>375</v>
      </c>
      <c r="C39" s="61"/>
    </row>
    <row r="40" spans="1:3" x14ac:dyDescent="0.35">
      <c r="A40" s="173"/>
      <c r="B40" s="69" t="s">
        <v>44</v>
      </c>
      <c r="C40" s="61"/>
    </row>
    <row r="41" spans="1:3" x14ac:dyDescent="0.35">
      <c r="A41" s="173"/>
      <c r="B41" s="64" t="s">
        <v>199</v>
      </c>
      <c r="C41" s="196"/>
    </row>
    <row r="42" spans="1:3" x14ac:dyDescent="0.35">
      <c r="A42" s="173"/>
      <c r="B42" s="63" t="s">
        <v>376</v>
      </c>
      <c r="C42" s="196"/>
    </row>
    <row r="43" spans="1:3" x14ac:dyDescent="0.35">
      <c r="A43" s="173"/>
      <c r="B43" s="63" t="s">
        <v>176</v>
      </c>
      <c r="C43" s="196"/>
    </row>
    <row r="44" spans="1:3" ht="15" thickBot="1" x14ac:dyDescent="0.4">
      <c r="A44" s="174"/>
      <c r="B44" s="70"/>
      <c r="C44" s="71"/>
    </row>
    <row r="45" spans="1:3" x14ac:dyDescent="0.35">
      <c r="A45" s="172">
        <v>4</v>
      </c>
      <c r="B45" s="72" t="s">
        <v>45</v>
      </c>
      <c r="C45" s="73"/>
    </row>
    <row r="46" spans="1:3" x14ac:dyDescent="0.35">
      <c r="A46" s="173"/>
      <c r="B46" s="74" t="s">
        <v>46</v>
      </c>
      <c r="C46" s="61"/>
    </row>
    <row r="47" spans="1:3" x14ac:dyDescent="0.35">
      <c r="A47" s="173"/>
      <c r="B47" s="74" t="s">
        <v>47</v>
      </c>
      <c r="C47" s="61"/>
    </row>
    <row r="48" spans="1:3" x14ac:dyDescent="0.35">
      <c r="A48" s="173"/>
      <c r="B48" s="74" t="s">
        <v>363</v>
      </c>
      <c r="C48" s="61"/>
    </row>
    <row r="49" spans="1:3" x14ac:dyDescent="0.35">
      <c r="A49" s="173"/>
      <c r="B49" s="78" t="s">
        <v>364</v>
      </c>
      <c r="C49" s="196"/>
    </row>
    <row r="50" spans="1:3" ht="15" thickBot="1" x14ac:dyDescent="0.4">
      <c r="A50" s="174"/>
      <c r="B50" s="80"/>
      <c r="C50" s="61"/>
    </row>
    <row r="51" spans="1:3" x14ac:dyDescent="0.35">
      <c r="A51" s="175">
        <v>5</v>
      </c>
      <c r="B51" s="76" t="s">
        <v>48</v>
      </c>
      <c r="C51" s="77"/>
    </row>
    <row r="52" spans="1:3" x14ac:dyDescent="0.35">
      <c r="A52" s="176"/>
      <c r="B52" s="78" t="s">
        <v>49</v>
      </c>
      <c r="C52" s="79"/>
    </row>
    <row r="53" spans="1:3" x14ac:dyDescent="0.35">
      <c r="A53" s="176"/>
      <c r="B53" s="78" t="s">
        <v>50</v>
      </c>
      <c r="C53" s="79"/>
    </row>
    <row r="54" spans="1:3" x14ac:dyDescent="0.35">
      <c r="A54" s="176"/>
      <c r="B54" s="78" t="s">
        <v>51</v>
      </c>
      <c r="C54" s="79"/>
    </row>
    <row r="55" spans="1:3" x14ac:dyDescent="0.35">
      <c r="A55" s="176"/>
      <c r="B55" s="78" t="s">
        <v>377</v>
      </c>
      <c r="C55" s="197"/>
    </row>
    <row r="56" spans="1:3" x14ac:dyDescent="0.35">
      <c r="A56" s="176"/>
      <c r="B56" s="78" t="s">
        <v>177</v>
      </c>
      <c r="C56" s="197"/>
    </row>
    <row r="57" spans="1:3" ht="8" customHeight="1" thickBot="1" x14ac:dyDescent="0.4">
      <c r="A57" s="177"/>
      <c r="B57" s="80"/>
      <c r="C57" s="56"/>
    </row>
    <row r="58" spans="1:3" x14ac:dyDescent="0.35">
      <c r="A58" s="172">
        <v>6</v>
      </c>
      <c r="B58" s="72" t="s">
        <v>52</v>
      </c>
      <c r="C58" s="73"/>
    </row>
    <row r="59" spans="1:3" x14ac:dyDescent="0.35">
      <c r="A59" s="173"/>
      <c r="B59" s="74" t="s">
        <v>378</v>
      </c>
      <c r="C59" s="61"/>
    </row>
    <row r="60" spans="1:3" x14ac:dyDescent="0.35">
      <c r="A60" s="173"/>
      <c r="B60" s="74" t="s">
        <v>53</v>
      </c>
      <c r="C60" s="61"/>
    </row>
    <row r="61" spans="1:3" ht="15" thickBot="1" x14ac:dyDescent="0.4">
      <c r="A61" s="174"/>
      <c r="B61" s="75"/>
      <c r="C61" s="71"/>
    </row>
    <row r="62" spans="1:3" x14ac:dyDescent="0.35">
      <c r="A62" s="81">
        <v>7</v>
      </c>
      <c r="B62" s="72" t="s">
        <v>54</v>
      </c>
      <c r="C62" s="61"/>
    </row>
    <row r="63" spans="1:3" ht="15" thickBot="1" x14ac:dyDescent="0.4">
      <c r="A63" s="82"/>
      <c r="B63" s="83"/>
      <c r="C63" s="71"/>
    </row>
    <row r="64" spans="1:3" ht="15" customHeight="1" thickBot="1" x14ac:dyDescent="0.4">
      <c r="A64" s="425" t="s">
        <v>409</v>
      </c>
      <c r="B64" s="426"/>
      <c r="C64" s="427"/>
    </row>
    <row r="65" spans="1:3" ht="15" thickBot="1" x14ac:dyDescent="0.4">
      <c r="A65" s="81">
        <v>8</v>
      </c>
      <c r="B65" s="84" t="s">
        <v>410</v>
      </c>
      <c r="C65" s="61"/>
    </row>
    <row r="66" spans="1:3" ht="15" thickBot="1" x14ac:dyDescent="0.4">
      <c r="A66" s="54">
        <v>9</v>
      </c>
      <c r="B66" s="85" t="s">
        <v>411</v>
      </c>
      <c r="C66" s="59"/>
    </row>
    <row r="67" spans="1:3" x14ac:dyDescent="0.35">
      <c r="A67" s="173">
        <v>10</v>
      </c>
      <c r="B67" s="84" t="s">
        <v>412</v>
      </c>
      <c r="C67" s="61"/>
    </row>
    <row r="68" spans="1:3" x14ac:dyDescent="0.35">
      <c r="A68" s="173"/>
      <c r="B68" s="86" t="s">
        <v>200</v>
      </c>
      <c r="C68" s="61"/>
    </row>
    <row r="69" spans="1:3" x14ac:dyDescent="0.35">
      <c r="A69" s="173"/>
      <c r="B69" s="87" t="s">
        <v>178</v>
      </c>
      <c r="C69" s="61"/>
    </row>
    <row r="70" spans="1:3" x14ac:dyDescent="0.35">
      <c r="A70" s="173"/>
      <c r="B70" s="86" t="s">
        <v>55</v>
      </c>
      <c r="C70" s="61"/>
    </row>
    <row r="71" spans="1:3" x14ac:dyDescent="0.35">
      <c r="A71" s="173"/>
      <c r="B71" s="87" t="s">
        <v>179</v>
      </c>
      <c r="C71" s="61"/>
    </row>
    <row r="72" spans="1:3" x14ac:dyDescent="0.35">
      <c r="A72" s="173"/>
      <c r="B72" s="86" t="s">
        <v>387</v>
      </c>
      <c r="C72" s="61"/>
    </row>
    <row r="73" spans="1:3" x14ac:dyDescent="0.35">
      <c r="A73" s="173"/>
      <c r="B73" s="86" t="s">
        <v>201</v>
      </c>
      <c r="C73" s="61"/>
    </row>
    <row r="74" spans="1:3" x14ac:dyDescent="0.35">
      <c r="A74" s="173"/>
      <c r="B74" s="86" t="s">
        <v>202</v>
      </c>
      <c r="C74" s="61"/>
    </row>
    <row r="75" spans="1:3" x14ac:dyDescent="0.35">
      <c r="A75" s="173"/>
      <c r="B75" s="87" t="s">
        <v>56</v>
      </c>
      <c r="C75" s="61"/>
    </row>
    <row r="76" spans="1:3" ht="15" thickBot="1" x14ac:dyDescent="0.4">
      <c r="A76" s="174"/>
      <c r="B76" s="88"/>
      <c r="C76" s="71"/>
    </row>
    <row r="77" spans="1:3" ht="15.65" customHeight="1" thickBot="1" x14ac:dyDescent="0.4">
      <c r="A77" s="54">
        <v>11</v>
      </c>
      <c r="B77" s="152" t="s">
        <v>413</v>
      </c>
      <c r="C77" s="59"/>
    </row>
    <row r="78" spans="1:3" x14ac:dyDescent="0.35">
      <c r="A78" s="89">
        <v>12</v>
      </c>
      <c r="B78" s="60" t="s">
        <v>414</v>
      </c>
      <c r="C78" s="61"/>
    </row>
    <row r="79" spans="1:3" x14ac:dyDescent="0.35">
      <c r="A79" s="81"/>
      <c r="B79" s="74" t="s">
        <v>57</v>
      </c>
      <c r="C79" s="61"/>
    </row>
    <row r="80" spans="1:3" ht="15" thickBot="1" x14ac:dyDescent="0.4">
      <c r="A80" s="57"/>
      <c r="B80" s="75"/>
      <c r="C80" s="71"/>
    </row>
    <row r="81" spans="1:3" ht="15.65" customHeight="1" thickBot="1" x14ac:dyDescent="0.4">
      <c r="A81" s="54">
        <v>13</v>
      </c>
      <c r="B81" s="153" t="s">
        <v>415</v>
      </c>
      <c r="C81" s="59"/>
    </row>
    <row r="82" spans="1:3" x14ac:dyDescent="0.35">
      <c r="A82" s="173">
        <v>14</v>
      </c>
      <c r="B82" s="60" t="s">
        <v>58</v>
      </c>
      <c r="C82" s="61"/>
    </row>
    <row r="83" spans="1:3" x14ac:dyDescent="0.35">
      <c r="A83" s="173"/>
      <c r="B83" s="74" t="s">
        <v>380</v>
      </c>
      <c r="C83" s="61"/>
    </row>
    <row r="84" spans="1:3" x14ac:dyDescent="0.35">
      <c r="A84" s="173"/>
      <c r="B84" s="90" t="s">
        <v>379</v>
      </c>
      <c r="C84" s="61"/>
    </row>
    <row r="85" spans="1:3" x14ac:dyDescent="0.35">
      <c r="A85" s="173"/>
      <c r="B85" s="90" t="s">
        <v>381</v>
      </c>
      <c r="C85" s="61"/>
    </row>
    <row r="86" spans="1:3" x14ac:dyDescent="0.35">
      <c r="A86" s="173"/>
      <c r="B86" s="90" t="s">
        <v>382</v>
      </c>
      <c r="C86" s="61"/>
    </row>
    <row r="87" spans="1:3" x14ac:dyDescent="0.35">
      <c r="A87" s="173"/>
      <c r="B87" s="90" t="s">
        <v>383</v>
      </c>
      <c r="C87" s="61"/>
    </row>
    <row r="88" spans="1:3" x14ac:dyDescent="0.35">
      <c r="A88" s="173"/>
      <c r="B88" s="90" t="s">
        <v>59</v>
      </c>
      <c r="C88" s="61"/>
    </row>
    <row r="89" spans="1:3" ht="28.25" customHeight="1" x14ac:dyDescent="0.35">
      <c r="A89" s="173"/>
      <c r="B89" s="90" t="s">
        <v>384</v>
      </c>
      <c r="C89" s="61"/>
    </row>
    <row r="90" spans="1:3" ht="15" customHeight="1" x14ac:dyDescent="0.35">
      <c r="A90" s="173"/>
      <c r="B90" s="90" t="s">
        <v>385</v>
      </c>
      <c r="C90" s="61"/>
    </row>
    <row r="91" spans="1:3" ht="30.75" customHeight="1" thickBot="1" x14ac:dyDescent="0.4">
      <c r="A91" s="174"/>
      <c r="B91" s="91" t="s">
        <v>386</v>
      </c>
      <c r="C91" s="71"/>
    </row>
    <row r="110" ht="15.75" customHeight="1" x14ac:dyDescent="0.35"/>
    <row r="139" ht="17" customHeight="1" x14ac:dyDescent="0.35"/>
    <row r="146" ht="15" customHeight="1" x14ac:dyDescent="0.35"/>
    <row r="154" ht="15" customHeight="1" x14ac:dyDescent="0.35"/>
  </sheetData>
  <mergeCells count="4">
    <mergeCell ref="A1:C1"/>
    <mergeCell ref="A2:C2"/>
    <mergeCell ref="A3:C3"/>
    <mergeCell ref="A64:C64"/>
  </mergeCells>
  <printOptions horizontalCentered="1"/>
  <pageMargins left="0.25" right="0.25" top="0.75" bottom="0.75" header="0.3" footer="0.3"/>
  <pageSetup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45F9C-3A48-424B-BF83-B44DD7EA0E90}">
  <sheetPr>
    <tabColor theme="9"/>
    <pageSetUpPr fitToPage="1"/>
  </sheetPr>
  <dimension ref="A1:K38"/>
  <sheetViews>
    <sheetView view="pageBreakPreview" zoomScale="106" zoomScaleNormal="100" zoomScaleSheetLayoutView="106" workbookViewId="0">
      <selection activeCell="G15" sqref="G15"/>
    </sheetView>
  </sheetViews>
  <sheetFormatPr defaultColWidth="8.90625" defaultRowHeight="14.5" x14ac:dyDescent="0.35"/>
  <cols>
    <col min="1" max="1" width="4.54296875" style="280" customWidth="1"/>
    <col min="2" max="2" width="26" style="286" customWidth="1"/>
    <col min="3" max="3" width="7.36328125" style="240" customWidth="1"/>
    <col min="4" max="4" width="34.90625" style="240" customWidth="1"/>
    <col min="5" max="5" width="5.6328125" style="240" customWidth="1"/>
    <col min="6" max="9" width="8.90625" style="240"/>
    <col min="10" max="10" width="14.36328125" style="240" customWidth="1"/>
    <col min="11" max="16384" width="8.90625" style="240"/>
  </cols>
  <sheetData>
    <row r="1" spans="1:7" ht="15.5" x14ac:dyDescent="0.35">
      <c r="A1" s="311" t="s">
        <v>398</v>
      </c>
      <c r="B1" s="311"/>
      <c r="C1" s="311"/>
      <c r="D1" s="311"/>
      <c r="E1" s="311"/>
    </row>
    <row r="2" spans="1:7" ht="14" customHeight="1" thickBot="1" x14ac:dyDescent="0.4">
      <c r="B2" s="257"/>
      <c r="C2" s="241"/>
      <c r="D2" s="287" t="s">
        <v>14</v>
      </c>
      <c r="E2" s="285">
        <v>2024</v>
      </c>
    </row>
    <row r="3" spans="1:7" ht="15" thickBot="1" x14ac:dyDescent="0.4">
      <c r="A3" s="281">
        <v>1</v>
      </c>
      <c r="B3" s="312" t="s">
        <v>223</v>
      </c>
      <c r="C3" s="313"/>
      <c r="D3" s="279"/>
      <c r="E3" s="278"/>
    </row>
    <row r="4" spans="1:7" x14ac:dyDescent="0.35">
      <c r="A4" s="281">
        <v>2</v>
      </c>
      <c r="B4" s="318" t="s">
        <v>218</v>
      </c>
      <c r="C4" s="318"/>
      <c r="D4" s="242" t="s">
        <v>168</v>
      </c>
      <c r="E4" s="243"/>
      <c r="G4" s="240" t="s">
        <v>219</v>
      </c>
    </row>
    <row r="5" spans="1:7" x14ac:dyDescent="0.35">
      <c r="A5" s="282"/>
      <c r="B5" s="319" t="s">
        <v>220</v>
      </c>
      <c r="C5" s="319"/>
      <c r="D5" s="244"/>
      <c r="E5" s="245"/>
    </row>
    <row r="6" spans="1:7" x14ac:dyDescent="0.35">
      <c r="A6" s="282"/>
      <c r="B6" s="320" t="s">
        <v>221</v>
      </c>
      <c r="C6" s="320"/>
      <c r="D6" s="244"/>
      <c r="E6" s="245"/>
    </row>
    <row r="7" spans="1:7" x14ac:dyDescent="0.35">
      <c r="A7" s="282"/>
      <c r="B7" s="319" t="s">
        <v>222</v>
      </c>
      <c r="C7" s="319"/>
      <c r="D7" s="244"/>
      <c r="E7" s="245"/>
    </row>
    <row r="8" spans="1:7" ht="15" thickBot="1" x14ac:dyDescent="0.4">
      <c r="A8" s="283"/>
      <c r="B8" s="316" t="s">
        <v>221</v>
      </c>
      <c r="C8" s="316"/>
      <c r="D8" s="246"/>
      <c r="E8" s="247"/>
    </row>
    <row r="9" spans="1:7" x14ac:dyDescent="0.35">
      <c r="A9" s="281">
        <v>3</v>
      </c>
      <c r="B9" s="314" t="s">
        <v>229</v>
      </c>
      <c r="C9" s="314"/>
      <c r="D9" s="254" t="s">
        <v>309</v>
      </c>
      <c r="E9" s="245"/>
    </row>
    <row r="10" spans="1:7" x14ac:dyDescent="0.35">
      <c r="A10" s="282"/>
      <c r="B10" s="319" t="s">
        <v>220</v>
      </c>
      <c r="C10" s="319"/>
      <c r="D10" s="244"/>
      <c r="E10" s="245"/>
    </row>
    <row r="11" spans="1:7" x14ac:dyDescent="0.35">
      <c r="A11" s="282"/>
      <c r="B11" s="320" t="s">
        <v>221</v>
      </c>
      <c r="C11" s="320"/>
      <c r="D11" s="244"/>
      <c r="E11" s="245"/>
    </row>
    <row r="12" spans="1:7" x14ac:dyDescent="0.35">
      <c r="A12" s="282"/>
      <c r="B12" s="319" t="s">
        <v>222</v>
      </c>
      <c r="C12" s="319"/>
      <c r="D12" s="244"/>
      <c r="E12" s="245"/>
    </row>
    <row r="13" spans="1:7" ht="15" thickBot="1" x14ac:dyDescent="0.4">
      <c r="A13" s="283"/>
      <c r="B13" s="316" t="s">
        <v>221</v>
      </c>
      <c r="C13" s="316"/>
      <c r="D13" s="246"/>
      <c r="E13" s="247"/>
    </row>
    <row r="14" spans="1:7" x14ac:dyDescent="0.35">
      <c r="A14" s="282">
        <v>4</v>
      </c>
      <c r="B14" s="318" t="s">
        <v>316</v>
      </c>
      <c r="C14" s="318"/>
      <c r="D14" s="248"/>
      <c r="E14" s="249"/>
    </row>
    <row r="15" spans="1:7" x14ac:dyDescent="0.35">
      <c r="A15" s="282"/>
      <c r="B15" s="318" t="s">
        <v>224</v>
      </c>
      <c r="C15" s="318"/>
      <c r="D15" s="248"/>
      <c r="E15" s="249"/>
    </row>
    <row r="16" spans="1:7" x14ac:dyDescent="0.35">
      <c r="A16" s="282"/>
      <c r="B16" s="318" t="s">
        <v>225</v>
      </c>
      <c r="C16" s="318"/>
      <c r="D16" s="248"/>
      <c r="E16" s="249"/>
    </row>
    <row r="17" spans="1:5" x14ac:dyDescent="0.35">
      <c r="A17" s="282"/>
      <c r="B17" s="318" t="s">
        <v>226</v>
      </c>
      <c r="C17" s="318"/>
      <c r="D17" s="248"/>
      <c r="E17" s="249"/>
    </row>
    <row r="18" spans="1:5" ht="15" thickBot="1" x14ac:dyDescent="0.4">
      <c r="A18" s="283"/>
      <c r="B18" s="315" t="s">
        <v>227</v>
      </c>
      <c r="C18" s="315"/>
      <c r="D18" s="250"/>
      <c r="E18" s="251"/>
    </row>
    <row r="19" spans="1:5" ht="25.75" customHeight="1" thickBot="1" x14ac:dyDescent="0.4">
      <c r="A19" s="284">
        <v>5</v>
      </c>
      <c r="B19" s="322" t="s">
        <v>228</v>
      </c>
      <c r="C19" s="322"/>
      <c r="D19" s="252"/>
      <c r="E19" s="253"/>
    </row>
    <row r="20" spans="1:5" x14ac:dyDescent="0.35">
      <c r="A20" s="281">
        <v>6</v>
      </c>
      <c r="B20" s="317" t="s">
        <v>230</v>
      </c>
      <c r="C20" s="317"/>
      <c r="D20" s="254"/>
      <c r="E20" s="255"/>
    </row>
    <row r="21" spans="1:5" ht="15" thickBot="1" x14ac:dyDescent="0.4">
      <c r="A21" s="283"/>
      <c r="B21" s="257"/>
      <c r="C21" s="256"/>
      <c r="D21" s="246"/>
      <c r="E21" s="247"/>
    </row>
    <row r="22" spans="1:5" x14ac:dyDescent="0.35">
      <c r="A22" s="299">
        <v>7</v>
      </c>
      <c r="B22" s="323" t="s">
        <v>231</v>
      </c>
      <c r="C22" s="324"/>
      <c r="D22" s="300" t="s">
        <v>167</v>
      </c>
      <c r="E22" s="255"/>
    </row>
    <row r="23" spans="1:5" ht="15" thickBot="1" x14ac:dyDescent="0.4">
      <c r="A23" s="283"/>
      <c r="B23" s="325" t="s">
        <v>232</v>
      </c>
      <c r="C23" s="326"/>
      <c r="D23" s="246"/>
      <c r="E23" s="247"/>
    </row>
    <row r="24" spans="1:5" x14ac:dyDescent="0.35">
      <c r="A24" s="281">
        <v>8</v>
      </c>
      <c r="B24" s="317" t="s">
        <v>233</v>
      </c>
      <c r="C24" s="317"/>
      <c r="D24" s="254"/>
      <c r="E24" s="255"/>
    </row>
    <row r="25" spans="1:5" ht="15" thickBot="1" x14ac:dyDescent="0.4">
      <c r="A25" s="283"/>
      <c r="B25" s="325" t="s">
        <v>234</v>
      </c>
      <c r="C25" s="325"/>
      <c r="D25" s="246"/>
      <c r="E25" s="247"/>
    </row>
    <row r="26" spans="1:5" x14ac:dyDescent="0.35">
      <c r="A26" s="281">
        <v>9</v>
      </c>
      <c r="B26" s="314" t="s">
        <v>235</v>
      </c>
      <c r="C26" s="314"/>
      <c r="D26" s="258"/>
      <c r="E26" s="259"/>
    </row>
    <row r="27" spans="1:5" ht="15" thickBot="1" x14ac:dyDescent="0.4">
      <c r="A27" s="283"/>
      <c r="B27" s="315" t="s">
        <v>236</v>
      </c>
      <c r="C27" s="315"/>
      <c r="D27" s="260"/>
      <c r="E27" s="261"/>
    </row>
    <row r="28" spans="1:5" ht="15" thickBot="1" x14ac:dyDescent="0.4">
      <c r="A28" s="284">
        <v>10</v>
      </c>
      <c r="B28" s="312" t="s">
        <v>237</v>
      </c>
      <c r="C28" s="312"/>
      <c r="D28" s="252" t="s">
        <v>197</v>
      </c>
      <c r="E28" s="262"/>
    </row>
    <row r="29" spans="1:5" ht="30" customHeight="1" thickBot="1" x14ac:dyDescent="0.4">
      <c r="A29" s="284">
        <v>11</v>
      </c>
      <c r="B29" s="321" t="s">
        <v>277</v>
      </c>
      <c r="C29" s="321"/>
      <c r="D29" s="263"/>
      <c r="E29" s="262"/>
    </row>
    <row r="30" spans="1:5" ht="31.25" customHeight="1" thickBot="1" x14ac:dyDescent="0.4">
      <c r="A30" s="283">
        <v>12</v>
      </c>
      <c r="B30" s="321" t="s">
        <v>278</v>
      </c>
      <c r="C30" s="321"/>
      <c r="D30" s="263"/>
      <c r="E30" s="264"/>
    </row>
    <row r="31" spans="1:5" x14ac:dyDescent="0.35">
      <c r="A31" s="282">
        <v>13</v>
      </c>
      <c r="B31" s="286" t="s">
        <v>238</v>
      </c>
      <c r="C31" s="266"/>
      <c r="D31" s="240" t="s">
        <v>239</v>
      </c>
      <c r="E31" s="265"/>
    </row>
    <row r="32" spans="1:5" x14ac:dyDescent="0.35">
      <c r="A32" s="282"/>
      <c r="C32" s="266"/>
      <c r="D32" s="240" t="s">
        <v>240</v>
      </c>
      <c r="E32" s="265"/>
    </row>
    <row r="33" spans="1:11" x14ac:dyDescent="0.35">
      <c r="A33" s="282"/>
      <c r="C33" s="266"/>
      <c r="D33" s="240" t="s">
        <v>241</v>
      </c>
      <c r="E33" s="265"/>
    </row>
    <row r="34" spans="1:11" x14ac:dyDescent="0.35">
      <c r="A34" s="282"/>
      <c r="C34" s="266"/>
      <c r="D34" s="240" t="s">
        <v>242</v>
      </c>
      <c r="E34" s="265"/>
    </row>
    <row r="35" spans="1:11" x14ac:dyDescent="0.35">
      <c r="A35" s="282"/>
      <c r="C35" s="266"/>
      <c r="D35" s="240" t="s">
        <v>243</v>
      </c>
      <c r="E35" s="265"/>
      <c r="G35" s="183"/>
    </row>
    <row r="36" spans="1:11" x14ac:dyDescent="0.35">
      <c r="A36" s="282"/>
      <c r="C36" s="266"/>
      <c r="D36" s="240" t="s">
        <v>244</v>
      </c>
      <c r="E36" s="265"/>
    </row>
    <row r="37" spans="1:11" x14ac:dyDescent="0.35">
      <c r="A37" s="282"/>
      <c r="C37" s="266"/>
      <c r="D37" s="240" t="s">
        <v>245</v>
      </c>
      <c r="E37" s="265"/>
    </row>
    <row r="38" spans="1:11" ht="9.65" customHeight="1" thickBot="1" x14ac:dyDescent="0.4">
      <c r="A38" s="283"/>
      <c r="B38" s="257"/>
      <c r="C38" s="241"/>
      <c r="D38" s="267"/>
      <c r="E38" s="265"/>
      <c r="G38" s="183"/>
      <c r="K38" s="268"/>
    </row>
  </sheetData>
  <mergeCells count="28">
    <mergeCell ref="B30:C30"/>
    <mergeCell ref="B18:C18"/>
    <mergeCell ref="B19:C19"/>
    <mergeCell ref="B9:C9"/>
    <mergeCell ref="B10:C10"/>
    <mergeCell ref="B11:C11"/>
    <mergeCell ref="B12:C12"/>
    <mergeCell ref="B29:C29"/>
    <mergeCell ref="B22:C22"/>
    <mergeCell ref="B23:C23"/>
    <mergeCell ref="B24:C24"/>
    <mergeCell ref="B25:C25"/>
    <mergeCell ref="A1:E1"/>
    <mergeCell ref="B3:C3"/>
    <mergeCell ref="B26:C26"/>
    <mergeCell ref="B27:C27"/>
    <mergeCell ref="B28:C28"/>
    <mergeCell ref="B13:C13"/>
    <mergeCell ref="B20:C20"/>
    <mergeCell ref="B14:C14"/>
    <mergeCell ref="B15:C15"/>
    <mergeCell ref="B16:C16"/>
    <mergeCell ref="B17:C17"/>
    <mergeCell ref="B4:C4"/>
    <mergeCell ref="B5:C5"/>
    <mergeCell ref="B6:C6"/>
    <mergeCell ref="B7:C7"/>
    <mergeCell ref="B8:C8"/>
  </mergeCells>
  <printOptions horizontalCentered="1"/>
  <pageMargins left="0.7" right="0.7"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1A699-3903-43FB-B6B7-C7191BEE483A}">
  <sheetPr>
    <tabColor theme="9"/>
    <pageSetUpPr fitToPage="1"/>
  </sheetPr>
  <dimension ref="A1:J22"/>
  <sheetViews>
    <sheetView view="pageBreakPreview" zoomScaleNormal="100" zoomScaleSheetLayoutView="100" workbookViewId="0">
      <selection activeCell="P14" sqref="P14"/>
    </sheetView>
  </sheetViews>
  <sheetFormatPr defaultColWidth="8.90625" defaultRowHeight="12.5" x14ac:dyDescent="0.25"/>
  <cols>
    <col min="1" max="1" width="30.6328125" style="105" customWidth="1"/>
    <col min="2" max="2" width="15.36328125" style="105" customWidth="1"/>
    <col min="3" max="3" width="13.6328125" style="105" customWidth="1"/>
    <col min="4" max="4" width="9.453125" style="105" customWidth="1"/>
    <col min="5" max="5" width="15.36328125" style="105" customWidth="1"/>
    <col min="6" max="6" width="15" style="105" customWidth="1"/>
    <col min="7" max="7" width="15.6328125" style="105" customWidth="1"/>
    <col min="8" max="16384" width="8.90625" style="105"/>
  </cols>
  <sheetData>
    <row r="1" spans="1:10" ht="18.5" x14ac:dyDescent="0.45">
      <c r="A1" s="350" t="s">
        <v>399</v>
      </c>
      <c r="B1" s="350"/>
      <c r="C1" s="350"/>
      <c r="D1" s="350"/>
      <c r="E1" s="350"/>
      <c r="F1" s="350"/>
      <c r="G1" s="350"/>
    </row>
    <row r="2" spans="1:10" ht="4.25" customHeight="1" x14ac:dyDescent="0.25"/>
    <row r="3" spans="1:10" s="106" customFormat="1" ht="15.5" x14ac:dyDescent="0.35">
      <c r="A3" s="104" t="s">
        <v>17</v>
      </c>
      <c r="B3" s="352" t="str">
        <f>('1. Applicant Info'!D4)</f>
        <v>List Name</v>
      </c>
      <c r="C3" s="352"/>
      <c r="D3" s="352"/>
      <c r="E3" s="352"/>
      <c r="F3" s="191" t="s">
        <v>135</v>
      </c>
      <c r="G3" s="192">
        <f>SUM('1. Applicant Info'!E2)</f>
        <v>2024</v>
      </c>
    </row>
    <row r="4" spans="1:10" ht="8.4" customHeight="1" x14ac:dyDescent="0.25"/>
    <row r="5" spans="1:10" ht="79.25" customHeight="1" x14ac:dyDescent="0.35">
      <c r="A5" s="107" t="s">
        <v>323</v>
      </c>
      <c r="B5" s="108" t="s">
        <v>96</v>
      </c>
      <c r="C5" s="108" t="s">
        <v>324</v>
      </c>
      <c r="D5" s="108" t="s">
        <v>97</v>
      </c>
      <c r="E5" s="108" t="s">
        <v>98</v>
      </c>
      <c r="F5" s="108" t="s">
        <v>125</v>
      </c>
      <c r="G5" s="108" t="s">
        <v>99</v>
      </c>
      <c r="J5" s="297" t="s">
        <v>219</v>
      </c>
    </row>
    <row r="6" spans="1:10" ht="14.5" x14ac:dyDescent="0.25">
      <c r="A6" s="109" t="s">
        <v>416</v>
      </c>
      <c r="B6" s="351">
        <v>7</v>
      </c>
      <c r="C6" s="330">
        <v>1</v>
      </c>
      <c r="D6" s="330" t="s">
        <v>100</v>
      </c>
      <c r="E6" s="342">
        <v>0</v>
      </c>
      <c r="F6" s="343">
        <f>SUM(E6*A7)</f>
        <v>0</v>
      </c>
      <c r="G6" s="342"/>
    </row>
    <row r="7" spans="1:10" ht="14.5" x14ac:dyDescent="0.25">
      <c r="A7" s="156">
        <v>66293</v>
      </c>
      <c r="B7" s="351"/>
      <c r="C7" s="330"/>
      <c r="D7" s="330"/>
      <c r="E7" s="342"/>
      <c r="F7" s="343"/>
      <c r="G7" s="342"/>
    </row>
    <row r="8" spans="1:10" ht="14.5" x14ac:dyDescent="0.25">
      <c r="A8" s="109" t="s">
        <v>417</v>
      </c>
      <c r="B8" s="351">
        <v>7</v>
      </c>
      <c r="C8" s="330">
        <v>1</v>
      </c>
      <c r="D8" s="330" t="s">
        <v>100</v>
      </c>
      <c r="E8" s="342">
        <v>0</v>
      </c>
      <c r="F8" s="343">
        <f>SUM(E8*A9)</f>
        <v>0</v>
      </c>
      <c r="G8" s="342"/>
    </row>
    <row r="9" spans="1:10" ht="14.5" x14ac:dyDescent="0.25">
      <c r="A9" s="156">
        <v>72775</v>
      </c>
      <c r="B9" s="351"/>
      <c r="C9" s="330"/>
      <c r="D9" s="330"/>
      <c r="E9" s="342"/>
      <c r="F9" s="343"/>
      <c r="G9" s="342"/>
    </row>
    <row r="10" spans="1:10" ht="14.5" x14ac:dyDescent="0.25">
      <c r="A10" s="109" t="s">
        <v>418</v>
      </c>
      <c r="B10" s="330">
        <v>14</v>
      </c>
      <c r="C10" s="330">
        <v>0</v>
      </c>
      <c r="D10" s="344" t="s">
        <v>100</v>
      </c>
      <c r="E10" s="342">
        <v>0</v>
      </c>
      <c r="F10" s="343">
        <f>SUM(E10*A12)</f>
        <v>0</v>
      </c>
      <c r="G10" s="327"/>
    </row>
    <row r="11" spans="1:10" ht="14.5" x14ac:dyDescent="0.25">
      <c r="A11" s="307" t="s">
        <v>419</v>
      </c>
      <c r="B11" s="330"/>
      <c r="C11" s="330"/>
      <c r="D11" s="345"/>
      <c r="E11" s="342"/>
      <c r="F11" s="343"/>
      <c r="G11" s="328"/>
    </row>
    <row r="12" spans="1:10" ht="14.5" x14ac:dyDescent="0.25">
      <c r="A12" s="156">
        <v>88274</v>
      </c>
      <c r="B12" s="330"/>
      <c r="C12" s="330"/>
      <c r="D12" s="346"/>
      <c r="E12" s="342"/>
      <c r="F12" s="343"/>
      <c r="G12" s="329"/>
    </row>
    <row r="13" spans="1:10" ht="14.5" x14ac:dyDescent="0.25">
      <c r="A13" s="109" t="s">
        <v>322</v>
      </c>
      <c r="B13" s="331" t="s">
        <v>420</v>
      </c>
      <c r="C13" s="330">
        <v>1</v>
      </c>
      <c r="D13" s="344" t="s">
        <v>100</v>
      </c>
      <c r="E13" s="342">
        <v>0</v>
      </c>
      <c r="F13" s="343">
        <f>SUM(E13*A15)</f>
        <v>0</v>
      </c>
      <c r="G13" s="327"/>
    </row>
    <row r="14" spans="1:10" ht="14.5" x14ac:dyDescent="0.25">
      <c r="A14" s="307" t="s">
        <v>421</v>
      </c>
      <c r="B14" s="331"/>
      <c r="C14" s="330"/>
      <c r="D14" s="345"/>
      <c r="E14" s="342"/>
      <c r="F14" s="343"/>
      <c r="G14" s="328"/>
    </row>
    <row r="15" spans="1:10" ht="14.5" x14ac:dyDescent="0.25">
      <c r="A15" s="156">
        <v>92489</v>
      </c>
      <c r="B15" s="331"/>
      <c r="C15" s="330"/>
      <c r="D15" s="346"/>
      <c r="E15" s="342"/>
      <c r="F15" s="343"/>
      <c r="G15" s="329"/>
    </row>
    <row r="16" spans="1:10" ht="14.5" x14ac:dyDescent="0.25">
      <c r="A16" s="109" t="s">
        <v>322</v>
      </c>
      <c r="B16" s="332">
        <v>7</v>
      </c>
      <c r="C16" s="330">
        <v>2</v>
      </c>
      <c r="D16" s="344" t="s">
        <v>100</v>
      </c>
      <c r="E16" s="342">
        <v>0</v>
      </c>
      <c r="F16" s="347">
        <f>SUM(E16*A18)</f>
        <v>0</v>
      </c>
      <c r="G16" s="327"/>
    </row>
    <row r="17" spans="1:7" ht="14.5" x14ac:dyDescent="0.25">
      <c r="A17" s="307" t="s">
        <v>422</v>
      </c>
      <c r="B17" s="332"/>
      <c r="C17" s="330"/>
      <c r="D17" s="345"/>
      <c r="E17" s="342"/>
      <c r="F17" s="348"/>
      <c r="G17" s="328"/>
    </row>
    <row r="18" spans="1:7" ht="14.5" x14ac:dyDescent="0.25">
      <c r="A18" s="156">
        <v>92577</v>
      </c>
      <c r="B18" s="332"/>
      <c r="C18" s="330"/>
      <c r="D18" s="346"/>
      <c r="E18" s="342"/>
      <c r="F18" s="349"/>
      <c r="G18" s="329"/>
    </row>
    <row r="19" spans="1:7" ht="15.5" x14ac:dyDescent="0.25">
      <c r="A19" s="171" t="s">
        <v>101</v>
      </c>
      <c r="B19" s="110"/>
      <c r="C19" s="110"/>
      <c r="D19" s="110"/>
      <c r="E19" s="126">
        <f>SUM(E6:E18)</f>
        <v>0</v>
      </c>
      <c r="F19" s="186">
        <f>SUM(F6:F18)</f>
        <v>0</v>
      </c>
      <c r="G19" s="110"/>
    </row>
    <row r="20" spans="1:7" s="193" customFormat="1" ht="58.25" customHeight="1" x14ac:dyDescent="0.25">
      <c r="A20" s="339" t="s">
        <v>312</v>
      </c>
      <c r="B20" s="340"/>
      <c r="C20" s="340"/>
      <c r="D20" s="340"/>
      <c r="E20" s="340"/>
      <c r="F20" s="340"/>
      <c r="G20" s="341"/>
    </row>
    <row r="21" spans="1:7" s="157" customFormat="1" ht="13.25" customHeight="1" x14ac:dyDescent="0.25">
      <c r="A21" s="333" t="s">
        <v>102</v>
      </c>
      <c r="B21" s="334"/>
      <c r="C21" s="334"/>
      <c r="D21" s="334"/>
      <c r="E21" s="334"/>
      <c r="F21" s="334"/>
      <c r="G21" s="335"/>
    </row>
    <row r="22" spans="1:7" ht="17.399999999999999" customHeight="1" x14ac:dyDescent="0.25">
      <c r="A22" s="336" t="s">
        <v>126</v>
      </c>
      <c r="B22" s="337"/>
      <c r="C22" s="337"/>
      <c r="D22" s="337"/>
      <c r="E22" s="337"/>
      <c r="F22" s="337"/>
      <c r="G22" s="338"/>
    </row>
  </sheetData>
  <mergeCells count="35">
    <mergeCell ref="A1:G1"/>
    <mergeCell ref="B8:B9"/>
    <mergeCell ref="C8:C9"/>
    <mergeCell ref="D8:D9"/>
    <mergeCell ref="E8:E9"/>
    <mergeCell ref="F8:F9"/>
    <mergeCell ref="G6:G7"/>
    <mergeCell ref="G8:G9"/>
    <mergeCell ref="B6:B7"/>
    <mergeCell ref="C6:C7"/>
    <mergeCell ref="D6:D7"/>
    <mergeCell ref="B3:E3"/>
    <mergeCell ref="A21:G21"/>
    <mergeCell ref="A22:G22"/>
    <mergeCell ref="A20:G20"/>
    <mergeCell ref="E6:E7"/>
    <mergeCell ref="F6:F7"/>
    <mergeCell ref="G10:G12"/>
    <mergeCell ref="D10:D12"/>
    <mergeCell ref="E10:E12"/>
    <mergeCell ref="F10:F12"/>
    <mergeCell ref="D13:D15"/>
    <mergeCell ref="E13:E15"/>
    <mergeCell ref="F13:F15"/>
    <mergeCell ref="G13:G15"/>
    <mergeCell ref="D16:D18"/>
    <mergeCell ref="E16:E18"/>
    <mergeCell ref="F16:F18"/>
    <mergeCell ref="G16:G18"/>
    <mergeCell ref="B10:B12"/>
    <mergeCell ref="C10:C12"/>
    <mergeCell ref="B13:B15"/>
    <mergeCell ref="C13:C15"/>
    <mergeCell ref="B16:B18"/>
    <mergeCell ref="C16:C18"/>
  </mergeCells>
  <printOptions horizontalCentered="1"/>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638A7-73CF-4C3A-92E0-D2792B14E701}">
  <sheetPr>
    <tabColor theme="9"/>
  </sheetPr>
  <dimension ref="A1:T19"/>
  <sheetViews>
    <sheetView view="pageBreakPreview" topLeftCell="A4" zoomScale="175" zoomScaleNormal="100" zoomScaleSheetLayoutView="175" workbookViewId="0">
      <selection activeCell="C13" sqref="C13"/>
    </sheetView>
  </sheetViews>
  <sheetFormatPr defaultColWidth="8.90625" defaultRowHeight="14" x14ac:dyDescent="0.3"/>
  <cols>
    <col min="1" max="1" width="18.54296875" style="198" customWidth="1"/>
    <col min="2" max="2" width="26.6328125" style="198" customWidth="1"/>
    <col min="3" max="3" width="8.6328125" style="105" customWidth="1"/>
    <col min="4" max="4" width="13.90625" style="105" customWidth="1"/>
    <col min="5" max="5" width="12.36328125" style="105" customWidth="1"/>
    <col min="6" max="6" width="16.6328125" style="105" customWidth="1"/>
    <col min="7" max="7" width="8.90625" style="105"/>
    <col min="8" max="8" width="8.90625" style="201"/>
    <col min="9" max="16384" width="8.90625" style="105"/>
  </cols>
  <sheetData>
    <row r="1" spans="1:20" ht="15.5" x14ac:dyDescent="0.3">
      <c r="A1" s="363" t="s">
        <v>400</v>
      </c>
      <c r="B1" s="363"/>
      <c r="C1" s="363"/>
      <c r="D1" s="363"/>
      <c r="E1" s="363"/>
      <c r="F1" s="363"/>
    </row>
    <row r="2" spans="1:20" ht="15.5" x14ac:dyDescent="0.3">
      <c r="A2" s="209"/>
      <c r="B2" s="209"/>
      <c r="C2" s="209"/>
      <c r="D2" s="209"/>
      <c r="E2" s="209"/>
      <c r="F2" s="209"/>
    </row>
    <row r="3" spans="1:20" ht="14" customHeight="1" x14ac:dyDescent="0.3">
      <c r="A3" s="202" t="s">
        <v>183</v>
      </c>
      <c r="B3" s="202" t="str">
        <f>('1. Applicant Info'!D28)</f>
        <v>UPT- List Number</v>
      </c>
      <c r="C3" s="203"/>
      <c r="D3" s="202"/>
      <c r="E3" s="202"/>
      <c r="F3" s="202"/>
    </row>
    <row r="4" spans="1:20" ht="14.5" x14ac:dyDescent="0.3">
      <c r="A4" s="202" t="s">
        <v>17</v>
      </c>
      <c r="B4" s="366" t="str">
        <f>('1. Applicant Info'!D4)</f>
        <v>List Name</v>
      </c>
      <c r="C4" s="366"/>
      <c r="D4" s="366"/>
      <c r="E4" s="366"/>
      <c r="F4" s="202"/>
    </row>
    <row r="5" spans="1:20" ht="14" customHeight="1" x14ac:dyDescent="0.3">
      <c r="A5" s="202" t="s">
        <v>184</v>
      </c>
      <c r="B5" s="367" t="s">
        <v>185</v>
      </c>
      <c r="C5" s="367"/>
      <c r="D5" s="367"/>
      <c r="E5" s="367"/>
      <c r="F5" s="204"/>
    </row>
    <row r="6" spans="1:20" ht="14.5" x14ac:dyDescent="0.3">
      <c r="A6" s="202" t="s">
        <v>135</v>
      </c>
      <c r="B6" s="190">
        <f>SUM('1. Applicant Info'!E2)</f>
        <v>2024</v>
      </c>
      <c r="C6" s="203"/>
      <c r="D6" s="202"/>
      <c r="E6" s="202"/>
      <c r="F6" s="202"/>
    </row>
    <row r="7" spans="1:20" ht="15.65" customHeight="1" x14ac:dyDescent="0.3">
      <c r="A7" s="202" t="s">
        <v>186</v>
      </c>
      <c r="B7" s="202" t="s">
        <v>180</v>
      </c>
      <c r="C7" s="203"/>
      <c r="D7" s="202"/>
      <c r="E7" s="202"/>
      <c r="F7" s="202"/>
    </row>
    <row r="8" spans="1:20" ht="15.65" customHeight="1" x14ac:dyDescent="0.3">
      <c r="A8" s="202"/>
      <c r="B8" s="202"/>
      <c r="C8" s="203"/>
      <c r="D8" s="202"/>
      <c r="E8" s="202"/>
      <c r="F8" s="202"/>
    </row>
    <row r="9" spans="1:20" ht="28.25" customHeight="1" x14ac:dyDescent="0.3">
      <c r="A9" s="368"/>
      <c r="B9" s="351"/>
      <c r="C9" s="126" t="s">
        <v>187</v>
      </c>
      <c r="D9" s="126" t="s">
        <v>188</v>
      </c>
      <c r="E9" s="126" t="s">
        <v>189</v>
      </c>
      <c r="F9" s="126" t="s">
        <v>190</v>
      </c>
      <c r="I9" s="199"/>
      <c r="J9" s="199"/>
      <c r="K9" s="199"/>
      <c r="L9" s="199"/>
      <c r="M9" s="200"/>
      <c r="N9" s="200"/>
      <c r="O9" s="200"/>
      <c r="P9" s="200"/>
      <c r="Q9" s="200"/>
      <c r="R9" s="200"/>
      <c r="S9" s="200"/>
      <c r="T9" s="200"/>
    </row>
    <row r="10" spans="1:20" ht="14.5" x14ac:dyDescent="0.3">
      <c r="A10" s="364" t="s">
        <v>191</v>
      </c>
      <c r="B10" s="365"/>
      <c r="C10" s="362"/>
      <c r="D10" s="362"/>
      <c r="E10" s="362"/>
      <c r="F10" s="205"/>
      <c r="H10" s="201" t="s">
        <v>219</v>
      </c>
    </row>
    <row r="11" spans="1:20" ht="14" customHeight="1" x14ac:dyDescent="0.3">
      <c r="A11" s="356" t="s">
        <v>193</v>
      </c>
      <c r="B11" s="357"/>
      <c r="C11" s="206">
        <f>SUM(C13:C16)</f>
        <v>0</v>
      </c>
      <c r="D11" s="207">
        <f>SUM(D13:D16)</f>
        <v>0</v>
      </c>
      <c r="E11" s="207">
        <f>SUM(E13:E16)</f>
        <v>0</v>
      </c>
      <c r="F11" s="207">
        <f>SUM(F13:F16)</f>
        <v>0</v>
      </c>
      <c r="H11" s="295" t="s">
        <v>320</v>
      </c>
    </row>
    <row r="12" spans="1:20" ht="14.5" x14ac:dyDescent="0.3">
      <c r="A12" s="360" t="s">
        <v>192</v>
      </c>
      <c r="B12" s="361"/>
      <c r="C12" s="362"/>
      <c r="D12" s="362"/>
      <c r="E12" s="362"/>
      <c r="F12" s="205"/>
    </row>
    <row r="13" spans="1:20" ht="25.25" customHeight="1" x14ac:dyDescent="0.3">
      <c r="A13" s="358" t="s">
        <v>203</v>
      </c>
      <c r="B13" s="359"/>
      <c r="C13" s="293">
        <v>0</v>
      </c>
      <c r="D13" s="208">
        <f>SUM(F13*0.8)</f>
        <v>0</v>
      </c>
      <c r="E13" s="208">
        <f>SUM(F13*0.2)</f>
        <v>0</v>
      </c>
      <c r="F13" s="294">
        <v>0</v>
      </c>
    </row>
    <row r="14" spans="1:20" ht="15.65" customHeight="1" x14ac:dyDescent="0.3">
      <c r="A14" s="358" t="s">
        <v>204</v>
      </c>
      <c r="B14" s="359"/>
      <c r="C14" s="293">
        <v>0</v>
      </c>
      <c r="D14" s="208">
        <f t="shared" ref="D14:D16" si="0">SUM(F14*0.8)</f>
        <v>0</v>
      </c>
      <c r="E14" s="208">
        <f t="shared" ref="E14:E16" si="1">SUM(F14*0.2)</f>
        <v>0</v>
      </c>
      <c r="F14" s="294">
        <v>0</v>
      </c>
    </row>
    <row r="15" spans="1:20" ht="25.25" customHeight="1" x14ac:dyDescent="0.3">
      <c r="A15" s="358" t="s">
        <v>205</v>
      </c>
      <c r="B15" s="359"/>
      <c r="C15" s="293">
        <v>0</v>
      </c>
      <c r="D15" s="208">
        <f t="shared" si="0"/>
        <v>0</v>
      </c>
      <c r="E15" s="208">
        <f t="shared" si="1"/>
        <v>0</v>
      </c>
      <c r="F15" s="294">
        <v>0</v>
      </c>
    </row>
    <row r="16" spans="1:20" ht="15.65" customHeight="1" x14ac:dyDescent="0.3">
      <c r="A16" s="358" t="s">
        <v>206</v>
      </c>
      <c r="B16" s="359"/>
      <c r="C16" s="293">
        <v>0</v>
      </c>
      <c r="D16" s="208">
        <f t="shared" si="0"/>
        <v>0</v>
      </c>
      <c r="E16" s="208">
        <f t="shared" si="1"/>
        <v>0</v>
      </c>
      <c r="F16" s="294">
        <v>0</v>
      </c>
    </row>
    <row r="17" spans="1:8" ht="21" customHeight="1" x14ac:dyDescent="0.3">
      <c r="A17" s="353" t="s">
        <v>194</v>
      </c>
      <c r="B17" s="354"/>
      <c r="C17" s="354"/>
      <c r="D17" s="354"/>
      <c r="E17" s="355"/>
      <c r="F17" s="207">
        <f>SUM(F11)</f>
        <v>0</v>
      </c>
      <c r="H17" s="201" t="s">
        <v>198</v>
      </c>
    </row>
    <row r="18" spans="1:8" ht="14" customHeight="1" x14ac:dyDescent="0.3">
      <c r="A18" s="353" t="s">
        <v>195</v>
      </c>
      <c r="B18" s="354"/>
      <c r="C18" s="354"/>
      <c r="D18" s="354"/>
      <c r="E18" s="355"/>
      <c r="F18" s="207">
        <f>SUM(D11)</f>
        <v>0</v>
      </c>
    </row>
    <row r="19" spans="1:8" ht="14.5" x14ac:dyDescent="0.3">
      <c r="A19" s="353" t="s">
        <v>196</v>
      </c>
      <c r="B19" s="354"/>
      <c r="C19" s="354"/>
      <c r="D19" s="354"/>
      <c r="E19" s="355"/>
      <c r="F19" s="207">
        <f>SUM(E11)</f>
        <v>0</v>
      </c>
    </row>
  </sheetData>
  <mergeCells count="16">
    <mergeCell ref="A1:F1"/>
    <mergeCell ref="A10:B10"/>
    <mergeCell ref="B4:E4"/>
    <mergeCell ref="B5:E5"/>
    <mergeCell ref="A9:B9"/>
    <mergeCell ref="C10:E10"/>
    <mergeCell ref="A19:E19"/>
    <mergeCell ref="A11:B11"/>
    <mergeCell ref="A13:B13"/>
    <mergeCell ref="A14:B14"/>
    <mergeCell ref="A15:B15"/>
    <mergeCell ref="A16:B16"/>
    <mergeCell ref="A12:B12"/>
    <mergeCell ref="A17:E17"/>
    <mergeCell ref="A18:E18"/>
    <mergeCell ref="C12:E12"/>
  </mergeCells>
  <pageMargins left="0.7" right="0.7" top="0.75" bottom="0.7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C224-08AF-4D91-9315-F265A7FADA37}">
  <sheetPr>
    <tabColor theme="9"/>
    <pageSetUpPr fitToPage="1"/>
  </sheetPr>
  <dimension ref="A1:H15"/>
  <sheetViews>
    <sheetView view="pageBreakPreview" zoomScale="106" zoomScaleNormal="100" zoomScaleSheetLayoutView="106" workbookViewId="0">
      <selection activeCell="J21" sqref="J21"/>
    </sheetView>
  </sheetViews>
  <sheetFormatPr defaultRowHeight="12.5" x14ac:dyDescent="0.25"/>
  <cols>
    <col min="1" max="1" width="17.6328125" customWidth="1"/>
    <col min="2" max="2" width="15.6328125" customWidth="1"/>
    <col min="3" max="3" width="20.453125" customWidth="1"/>
    <col min="6" max="6" width="2.453125" customWidth="1"/>
  </cols>
  <sheetData>
    <row r="1" spans="1:8" ht="18.5" x14ac:dyDescent="0.25">
      <c r="A1" s="369" t="s">
        <v>401</v>
      </c>
      <c r="B1" s="369"/>
      <c r="C1" s="369"/>
      <c r="D1" s="369"/>
      <c r="E1" s="369"/>
      <c r="F1" s="369"/>
    </row>
    <row r="2" spans="1:8" ht="14.5" x14ac:dyDescent="0.25">
      <c r="A2" s="13"/>
      <c r="B2" s="13"/>
      <c r="C2" s="12"/>
      <c r="D2" s="12"/>
      <c r="E2" s="12"/>
      <c r="F2" s="12"/>
    </row>
    <row r="3" spans="1:8" ht="31.25" customHeight="1" x14ac:dyDescent="0.25">
      <c r="A3" s="298" t="s">
        <v>0</v>
      </c>
      <c r="B3" s="370" t="str">
        <f>('1. Applicant Info'!D22)</f>
        <v>List County</v>
      </c>
      <c r="C3" s="370"/>
      <c r="D3" s="370"/>
      <c r="E3" s="370"/>
      <c r="F3" s="12"/>
    </row>
    <row r="4" spans="1:8" ht="15.5" x14ac:dyDescent="0.35">
      <c r="A4" s="14" t="s">
        <v>14</v>
      </c>
      <c r="B4" s="23">
        <f>SUM('1. Applicant Info'!E2)</f>
        <v>2024</v>
      </c>
      <c r="D4" s="12"/>
      <c r="E4" s="12"/>
      <c r="F4" s="12"/>
    </row>
    <row r="5" spans="1:8" ht="15.5" x14ac:dyDescent="0.25">
      <c r="A5" s="14"/>
      <c r="B5" s="14"/>
      <c r="C5" s="12"/>
      <c r="D5" s="20" t="s">
        <v>15</v>
      </c>
      <c r="E5" s="194" t="s">
        <v>16</v>
      </c>
      <c r="F5" s="12"/>
    </row>
    <row r="6" spans="1:8" ht="15.5" x14ac:dyDescent="0.25">
      <c r="A6" s="14" t="s">
        <v>1</v>
      </c>
      <c r="B6" s="15" t="str">
        <f>('1. Applicant Info'!D28)</f>
        <v>UPT- List Number</v>
      </c>
      <c r="D6" s="12"/>
    </row>
    <row r="7" spans="1:8" ht="14.5" x14ac:dyDescent="0.25">
      <c r="A7" s="13"/>
      <c r="B7" s="13"/>
      <c r="C7" s="12"/>
      <c r="D7" s="12"/>
      <c r="E7" s="12"/>
      <c r="F7" s="12"/>
    </row>
    <row r="8" spans="1:8" s="21" customFormat="1" ht="15" customHeight="1" x14ac:dyDescent="0.35">
      <c r="A8" s="19" t="s">
        <v>18</v>
      </c>
      <c r="B8" s="181" t="str">
        <f>('1. Applicant Info'!D4)</f>
        <v>List Name</v>
      </c>
      <c r="D8" s="181"/>
      <c r="E8" s="181"/>
    </row>
    <row r="9" spans="1:8" ht="15" customHeight="1" x14ac:dyDescent="0.25">
      <c r="A9" s="13"/>
      <c r="B9" s="13"/>
      <c r="C9" s="12"/>
      <c r="D9" s="12"/>
      <c r="E9" s="12"/>
      <c r="F9" s="12"/>
    </row>
    <row r="11" spans="1:8" ht="21" x14ac:dyDescent="0.25">
      <c r="A11" s="34" t="s">
        <v>4</v>
      </c>
      <c r="B11" s="155"/>
      <c r="C11" s="35"/>
    </row>
    <row r="12" spans="1:8" ht="15.5" x14ac:dyDescent="0.25">
      <c r="A12" s="14"/>
      <c r="B12" s="14"/>
      <c r="C12" s="12"/>
    </row>
    <row r="13" spans="1:8" ht="15.5" x14ac:dyDescent="0.25">
      <c r="A13" s="14" t="s">
        <v>9</v>
      </c>
      <c r="B13" s="14"/>
      <c r="C13" s="128">
        <f>SUM('2. Vehicle Request Budget Form'!F19)</f>
        <v>0</v>
      </c>
      <c r="H13" s="12" t="s">
        <v>388</v>
      </c>
    </row>
    <row r="14" spans="1:8" ht="15.5" x14ac:dyDescent="0.25">
      <c r="A14" s="14"/>
      <c r="B14" s="14"/>
      <c r="C14" s="16"/>
    </row>
    <row r="15" spans="1:8" ht="15.5" x14ac:dyDescent="0.25">
      <c r="A15" s="17" t="s">
        <v>6</v>
      </c>
      <c r="B15" s="17"/>
      <c r="C15" s="18">
        <f>SUM(C13:C14)</f>
        <v>0</v>
      </c>
    </row>
  </sheetData>
  <mergeCells count="2">
    <mergeCell ref="A1:F1"/>
    <mergeCell ref="B3:E3"/>
  </mergeCells>
  <printOptions horizontalCentered="1"/>
  <pageMargins left="0.7" right="0.7" top="0.75" bottom="0.7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4CFE7-089B-455A-8EC3-015528A1B67F}">
  <sheetPr>
    <tabColor theme="4"/>
    <pageSetUpPr fitToPage="1"/>
  </sheetPr>
  <dimension ref="A1:F20"/>
  <sheetViews>
    <sheetView view="pageBreakPreview" zoomScaleNormal="100" zoomScaleSheetLayoutView="100" workbookViewId="0">
      <selection sqref="A1:F1"/>
    </sheetView>
  </sheetViews>
  <sheetFormatPr defaultColWidth="8.90625" defaultRowHeight="13" x14ac:dyDescent="0.3"/>
  <cols>
    <col min="1" max="1" width="19.36328125" style="1" customWidth="1"/>
    <col min="2" max="2" width="18.90625" style="1" customWidth="1"/>
    <col min="3" max="3" width="20.453125" style="1" customWidth="1"/>
    <col min="4" max="4" width="8.90625" style="1"/>
    <col min="5" max="5" width="7.453125" style="1" customWidth="1"/>
    <col min="6" max="6" width="2.453125" style="1" customWidth="1"/>
    <col min="7" max="16384" width="8.90625" style="1"/>
  </cols>
  <sheetData>
    <row r="1" spans="1:6" ht="18.5" x14ac:dyDescent="0.3">
      <c r="A1" s="371" t="s">
        <v>402</v>
      </c>
      <c r="B1" s="371"/>
      <c r="C1" s="371"/>
      <c r="D1" s="371"/>
      <c r="E1" s="371"/>
      <c r="F1" s="371"/>
    </row>
    <row r="2" spans="1:6" ht="15.5" x14ac:dyDescent="0.35">
      <c r="A2" s="372" t="s">
        <v>390</v>
      </c>
      <c r="B2" s="372"/>
      <c r="C2" s="372"/>
      <c r="D2" s="372"/>
      <c r="E2" s="372"/>
      <c r="F2" s="372"/>
    </row>
    <row r="3" spans="1:6" ht="15.5" x14ac:dyDescent="0.35">
      <c r="A3" s="22"/>
      <c r="B3" s="22"/>
      <c r="C3" s="22"/>
      <c r="D3" s="22"/>
      <c r="E3" s="22"/>
      <c r="F3" s="22"/>
    </row>
    <row r="4" spans="1:6" ht="32.4" customHeight="1" x14ac:dyDescent="0.3">
      <c r="A4" s="301" t="s">
        <v>0</v>
      </c>
      <c r="B4" s="373" t="str">
        <f>('1. Applicant Info'!D22)</f>
        <v>List County</v>
      </c>
      <c r="C4" s="373"/>
      <c r="D4" s="373"/>
      <c r="E4" s="373"/>
    </row>
    <row r="5" spans="1:6" ht="15.5" x14ac:dyDescent="0.35">
      <c r="A5" s="2" t="s">
        <v>14</v>
      </c>
      <c r="B5" s="23">
        <f>SUM('1. Applicant Info'!E2)</f>
        <v>2024</v>
      </c>
    </row>
    <row r="6" spans="1:6" ht="15.5" x14ac:dyDescent="0.35">
      <c r="A6" s="2"/>
      <c r="D6" s="6" t="s">
        <v>15</v>
      </c>
      <c r="E6" s="195" t="s">
        <v>16</v>
      </c>
      <c r="F6" s="39"/>
    </row>
    <row r="7" spans="1:6" ht="15.5" x14ac:dyDescent="0.3">
      <c r="A7" s="2" t="s">
        <v>1</v>
      </c>
      <c r="B7" s="3" t="str">
        <f>('1. Applicant Info'!D28)</f>
        <v>UPT- List Number</v>
      </c>
    </row>
    <row r="8" spans="1:6" ht="14.5" x14ac:dyDescent="0.3">
      <c r="A8" s="4"/>
    </row>
    <row r="9" spans="1:6" s="21" customFormat="1" ht="15.5" x14ac:dyDescent="0.35">
      <c r="A9" s="19" t="s">
        <v>18</v>
      </c>
      <c r="B9" s="181" t="str">
        <f>('1. Applicant Info'!D4)</f>
        <v>List Name</v>
      </c>
    </row>
    <row r="10" spans="1:6" customFormat="1" ht="15" customHeight="1" x14ac:dyDescent="0.3">
      <c r="A10" s="1"/>
      <c r="B10" s="1"/>
      <c r="C10" s="1"/>
      <c r="D10" s="12"/>
      <c r="E10" s="12"/>
      <c r="F10" s="12"/>
    </row>
    <row r="11" spans="1:6" ht="21" x14ac:dyDescent="0.3">
      <c r="A11" s="37" t="s">
        <v>4</v>
      </c>
      <c r="B11" s="154"/>
      <c r="C11" s="36"/>
    </row>
    <row r="12" spans="1:6" ht="15.5" x14ac:dyDescent="0.3">
      <c r="A12" s="2"/>
      <c r="B12" s="2"/>
    </row>
    <row r="13" spans="1:6" ht="15.5" x14ac:dyDescent="0.3">
      <c r="A13" s="2" t="s">
        <v>5</v>
      </c>
      <c r="B13" s="2"/>
      <c r="C13" s="5">
        <f>SUM('4.Capital Planning Budget Sheet'!C13)</f>
        <v>0</v>
      </c>
    </row>
    <row r="14" spans="1:6" ht="15.5" x14ac:dyDescent="0.3">
      <c r="A14" s="2"/>
      <c r="B14" s="2"/>
      <c r="C14" s="5"/>
    </row>
    <row r="15" spans="1:6" ht="15.5" x14ac:dyDescent="0.3">
      <c r="A15" s="7" t="s">
        <v>6</v>
      </c>
      <c r="B15" s="7"/>
      <c r="C15" s="8">
        <f>SUM(C13:C14)</f>
        <v>0</v>
      </c>
    </row>
    <row r="17" spans="1:3" s="24" customFormat="1" ht="15.5" x14ac:dyDescent="0.3">
      <c r="A17" s="9" t="s">
        <v>2</v>
      </c>
      <c r="B17" s="9"/>
      <c r="C17" s="10">
        <f>ROUND(SUM(C15*0.8),0)</f>
        <v>0</v>
      </c>
    </row>
    <row r="18" spans="1:3" s="24" customFormat="1" ht="15.5" x14ac:dyDescent="0.3">
      <c r="A18" s="9"/>
      <c r="B18" s="9"/>
      <c r="C18" s="10"/>
    </row>
    <row r="19" spans="1:3" s="24" customFormat="1" ht="15.5" x14ac:dyDescent="0.3">
      <c r="A19" s="9" t="s">
        <v>3</v>
      </c>
      <c r="B19" s="9"/>
      <c r="C19" s="10">
        <f>ROUND(SUM(C15*0.2),0)</f>
        <v>0</v>
      </c>
    </row>
    <row r="20" spans="1:3" ht="15.5" x14ac:dyDescent="0.3">
      <c r="A20" s="9"/>
      <c r="B20" s="9"/>
      <c r="C20" s="10"/>
    </row>
  </sheetData>
  <mergeCells count="3">
    <mergeCell ref="A1:F1"/>
    <mergeCell ref="A2:F2"/>
    <mergeCell ref="B4:E4"/>
  </mergeCells>
  <printOptions horizontalCentered="1"/>
  <pageMargins left="0.7" right="0.7"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7ACF4-8902-43C3-8918-F769AAD0B1C7}">
  <sheetPr>
    <tabColor theme="4"/>
    <pageSetUpPr fitToPage="1"/>
  </sheetPr>
  <dimension ref="A1:E17"/>
  <sheetViews>
    <sheetView view="pageBreakPreview" zoomScale="112" zoomScaleNormal="100" zoomScaleSheetLayoutView="112" workbookViewId="0">
      <selection sqref="A1:E1"/>
    </sheetView>
  </sheetViews>
  <sheetFormatPr defaultRowHeight="12.5" x14ac:dyDescent="0.25"/>
  <cols>
    <col min="1" max="1" width="19.08984375" customWidth="1"/>
    <col min="2" max="2" width="10.453125" customWidth="1"/>
    <col min="3" max="4" width="14.08984375" customWidth="1"/>
    <col min="5" max="5" width="18.453125" customWidth="1"/>
  </cols>
  <sheetData>
    <row r="1" spans="1:5" ht="21" x14ac:dyDescent="0.25">
      <c r="A1" s="374" t="s">
        <v>403</v>
      </c>
      <c r="B1" s="374"/>
      <c r="C1" s="374"/>
      <c r="D1" s="374"/>
      <c r="E1" s="374"/>
    </row>
    <row r="2" spans="1:5" ht="39.65" customHeight="1" x14ac:dyDescent="0.25">
      <c r="A2" s="375" t="s">
        <v>361</v>
      </c>
      <c r="B2" s="375"/>
      <c r="C2" s="375"/>
      <c r="D2" s="375"/>
      <c r="E2" s="375"/>
    </row>
    <row r="3" spans="1:5" s="1" customFormat="1" ht="35" customHeight="1" x14ac:dyDescent="0.3">
      <c r="A3" s="302" t="s">
        <v>175</v>
      </c>
      <c r="B3" s="373" t="str">
        <f>('1. Applicant Info'!D22)</f>
        <v>List County</v>
      </c>
      <c r="C3" s="373"/>
      <c r="D3" s="373"/>
      <c r="E3" s="373"/>
    </row>
    <row r="4" spans="1:5" s="1" customFormat="1" ht="15.5" x14ac:dyDescent="0.3">
      <c r="A4" s="187" t="s">
        <v>14</v>
      </c>
      <c r="B4" s="187">
        <f>SUM('1. Applicant Info'!E2)</f>
        <v>2024</v>
      </c>
    </row>
    <row r="5" spans="1:5" s="1" customFormat="1" ht="15.5" x14ac:dyDescent="0.3">
      <c r="A5" s="11" t="s">
        <v>1</v>
      </c>
      <c r="B5" s="383" t="str">
        <f>('1. Applicant Info'!D28)</f>
        <v>UPT- List Number</v>
      </c>
      <c r="C5" s="383"/>
    </row>
    <row r="6" spans="1:5" ht="12" customHeight="1" x14ac:dyDescent="0.25">
      <c r="D6" s="31"/>
      <c r="E6" s="31"/>
    </row>
    <row r="7" spans="1:5" ht="20" customHeight="1" x14ac:dyDescent="0.25">
      <c r="A7" s="185" t="s">
        <v>18</v>
      </c>
      <c r="B7" s="384" t="str">
        <f>'4.Capital Planning Budget Sheet'!B8</f>
        <v>List Name</v>
      </c>
      <c r="C7" s="384"/>
      <c r="D7" s="384"/>
      <c r="E7" s="31"/>
    </row>
    <row r="8" spans="1:5" ht="12" customHeight="1" x14ac:dyDescent="0.25">
      <c r="A8" s="30"/>
      <c r="B8" s="30"/>
    </row>
    <row r="9" spans="1:5" ht="15.5" x14ac:dyDescent="0.25">
      <c r="A9" s="376" t="s">
        <v>10</v>
      </c>
      <c r="B9" s="377"/>
      <c r="C9" s="32" t="s">
        <v>11</v>
      </c>
      <c r="D9" s="32" t="s">
        <v>12</v>
      </c>
      <c r="E9" s="32" t="s">
        <v>13</v>
      </c>
    </row>
    <row r="10" spans="1:5" ht="15.5" x14ac:dyDescent="0.25">
      <c r="A10" s="378"/>
      <c r="B10" s="379"/>
      <c r="C10" s="26" t="s">
        <v>20</v>
      </c>
      <c r="D10" s="26" t="s">
        <v>21</v>
      </c>
      <c r="E10" s="26" t="s">
        <v>8</v>
      </c>
    </row>
    <row r="11" spans="1:5" ht="15.5" x14ac:dyDescent="0.25">
      <c r="A11" s="380"/>
      <c r="B11" s="381"/>
      <c r="C11" s="26" t="s">
        <v>19</v>
      </c>
      <c r="D11" s="26" t="s">
        <v>19</v>
      </c>
      <c r="E11" s="27"/>
    </row>
    <row r="12" spans="1:5" ht="30" customHeight="1" thickBot="1" x14ac:dyDescent="0.3">
      <c r="A12" s="385" t="s">
        <v>181</v>
      </c>
      <c r="B12" s="386"/>
      <c r="C12" s="29">
        <f>SUM('Cap-Plan Source Budget Sheet'!C17)</f>
        <v>0</v>
      </c>
      <c r="D12" s="29">
        <f>SUM('Cap-Plan Source Budget Sheet'!C19)</f>
        <v>0</v>
      </c>
      <c r="E12" s="29">
        <f>SUM('Cap-Plan Source Budget Sheet'!C15)</f>
        <v>0</v>
      </c>
    </row>
    <row r="13" spans="1:5" s="12" customFormat="1" ht="30" customHeight="1" x14ac:dyDescent="0.25">
      <c r="A13" s="387" t="s">
        <v>182</v>
      </c>
      <c r="B13" s="388"/>
      <c r="C13" s="28">
        <f>SUM(C12:C12)</f>
        <v>0</v>
      </c>
      <c r="D13" s="28">
        <f>SUM(D12:D12)</f>
        <v>0</v>
      </c>
      <c r="E13" s="28">
        <f>SUM(E12:E12)</f>
        <v>0</v>
      </c>
    </row>
    <row r="16" spans="1:5" ht="29" customHeight="1" x14ac:dyDescent="0.25">
      <c r="A16" s="382"/>
      <c r="B16" s="382"/>
      <c r="C16" s="305"/>
    </row>
    <row r="17" spans="1:2" ht="14.5" x14ac:dyDescent="0.25">
      <c r="A17" s="38"/>
      <c r="B17" s="38"/>
    </row>
  </sheetData>
  <mergeCells count="9">
    <mergeCell ref="A1:E1"/>
    <mergeCell ref="A2:E2"/>
    <mergeCell ref="A9:B11"/>
    <mergeCell ref="A16:B16"/>
    <mergeCell ref="B5:C5"/>
    <mergeCell ref="B7:D7"/>
    <mergeCell ref="A12:B12"/>
    <mergeCell ref="A13:B13"/>
    <mergeCell ref="B3:E3"/>
  </mergeCells>
  <printOptions horizontalCentered="1"/>
  <pageMargins left="0.25" right="0.25" top="0.75" bottom="0.75" header="0.3" footer="0.3"/>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7CE5A-95E5-4AD9-BE1D-6CA658D10C21}">
  <sheetPr>
    <tabColor rgb="FF0070C0"/>
  </sheetPr>
  <dimension ref="A1:G11"/>
  <sheetViews>
    <sheetView workbookViewId="0">
      <selection activeCell="B5" sqref="B5"/>
    </sheetView>
  </sheetViews>
  <sheetFormatPr defaultColWidth="8.90625" defaultRowHeight="15.5" x14ac:dyDescent="0.35"/>
  <cols>
    <col min="1" max="4" width="8.90625" style="95"/>
    <col min="5" max="5" width="11.54296875" style="95" customWidth="1"/>
    <col min="6" max="6" width="14.6328125" style="95" customWidth="1"/>
    <col min="7" max="16384" width="8.90625" style="95"/>
  </cols>
  <sheetData>
    <row r="1" spans="1:7" x14ac:dyDescent="0.35">
      <c r="A1" s="181" t="s">
        <v>404</v>
      </c>
    </row>
    <row r="3" spans="1:7" x14ac:dyDescent="0.35">
      <c r="A3" s="33" t="s">
        <v>153</v>
      </c>
    </row>
    <row r="5" spans="1:7" s="33" customFormat="1" x14ac:dyDescent="0.35">
      <c r="A5" s="22">
        <v>9</v>
      </c>
      <c r="B5" s="33" t="s">
        <v>405</v>
      </c>
    </row>
    <row r="7" spans="1:7" x14ac:dyDescent="0.35">
      <c r="B7" s="2" t="s">
        <v>154</v>
      </c>
      <c r="E7" s="2"/>
      <c r="F7" s="166">
        <f>SUM('5339 Funding Summary'!C12)</f>
        <v>0</v>
      </c>
    </row>
    <row r="8" spans="1:7" x14ac:dyDescent="0.35">
      <c r="B8" s="2"/>
    </row>
    <row r="9" spans="1:7" x14ac:dyDescent="0.35">
      <c r="E9" s="150" t="s">
        <v>164</v>
      </c>
      <c r="F9" s="166">
        <f>SUM('5339 Funding Summary'!D13:D13)</f>
        <v>0</v>
      </c>
      <c r="G9" s="95" t="s">
        <v>166</v>
      </c>
    </row>
    <row r="11" spans="1:7" x14ac:dyDescent="0.35">
      <c r="F11" s="18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A2E0-58B5-417C-8A57-1983C229F10E}">
  <sheetPr>
    <tabColor rgb="FF0070C0"/>
  </sheetPr>
  <dimension ref="A1:Q13"/>
  <sheetViews>
    <sheetView workbookViewId="0">
      <selection activeCell="K18" sqref="K18"/>
    </sheetView>
  </sheetViews>
  <sheetFormatPr defaultColWidth="8.90625" defaultRowHeight="15.5" x14ac:dyDescent="0.35"/>
  <cols>
    <col min="1" max="4" width="8.90625" style="95"/>
    <col min="5" max="5" width="11.54296875" style="95" customWidth="1"/>
    <col min="6" max="6" width="14.6328125" style="95" customWidth="1"/>
    <col min="7" max="16384" width="8.90625" style="95"/>
  </cols>
  <sheetData>
    <row r="1" spans="1:17" x14ac:dyDescent="0.35">
      <c r="A1" s="181" t="s">
        <v>406</v>
      </c>
    </row>
    <row r="3" spans="1:17" x14ac:dyDescent="0.35">
      <c r="A3" s="33" t="s">
        <v>153</v>
      </c>
    </row>
    <row r="5" spans="1:17" s="33" customFormat="1" x14ac:dyDescent="0.35">
      <c r="A5" s="22">
        <v>10.4</v>
      </c>
      <c r="B5" s="33" t="s">
        <v>406</v>
      </c>
    </row>
    <row r="7" spans="1:17" x14ac:dyDescent="0.35">
      <c r="D7" s="2"/>
      <c r="E7" s="150" t="s">
        <v>163</v>
      </c>
      <c r="F7" s="166">
        <f>SUM('5339 Funding Summary'!C12)</f>
        <v>0</v>
      </c>
      <c r="G7" s="2" t="s">
        <v>162</v>
      </c>
    </row>
    <row r="8" spans="1:17" x14ac:dyDescent="0.35">
      <c r="D8" s="2"/>
      <c r="F8" s="166"/>
      <c r="G8" s="2"/>
    </row>
    <row r="9" spans="1:17" x14ac:dyDescent="0.35">
      <c r="E9" s="2"/>
    </row>
    <row r="10" spans="1:17" x14ac:dyDescent="0.35">
      <c r="E10" s="150" t="s">
        <v>164</v>
      </c>
      <c r="F10" s="166">
        <f>SUM('5339 Funding Summary'!D13:D13)</f>
        <v>0</v>
      </c>
      <c r="G10" s="95" t="s">
        <v>165</v>
      </c>
    </row>
    <row r="11" spans="1:17" x14ac:dyDescent="0.35">
      <c r="B11" s="2"/>
    </row>
    <row r="12" spans="1:17" x14ac:dyDescent="0.35">
      <c r="K12" s="178"/>
      <c r="L12"/>
      <c r="M12" s="178"/>
      <c r="N12"/>
      <c r="O12"/>
      <c r="P12"/>
      <c r="Q12"/>
    </row>
    <row r="13" spans="1:17" x14ac:dyDescent="0.35">
      <c r="K13" s="14"/>
      <c r="L13"/>
      <c r="M13"/>
      <c r="N13"/>
      <c r="O13"/>
      <c r="P13"/>
      <c r="Q1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Instructions</vt:lpstr>
      <vt:lpstr>1. Applicant Info</vt:lpstr>
      <vt:lpstr>2. Vehicle Request Budget Form</vt:lpstr>
      <vt:lpstr>3. Program of Projects</vt:lpstr>
      <vt:lpstr>4.Capital Planning Budget Sheet</vt:lpstr>
      <vt:lpstr>Cap-Plan Source Budget Sheet</vt:lpstr>
      <vt:lpstr>5339 Funding Summary</vt:lpstr>
      <vt:lpstr>Application Letter</vt:lpstr>
      <vt:lpstr>Local Match Commitment Letter</vt:lpstr>
      <vt:lpstr>Local Match Certifcation</vt:lpstr>
      <vt:lpstr>Resolution Local Match</vt:lpstr>
      <vt:lpstr>5. ADA Update</vt:lpstr>
      <vt:lpstr>6. Vehicle Inventory Form</vt:lpstr>
      <vt:lpstr>7. Vehicle Profile Sheet</vt:lpstr>
      <vt:lpstr>8. Fleet Replacement Form</vt:lpstr>
      <vt:lpstr>9. Fleet Classification </vt:lpstr>
      <vt:lpstr>Vehicle Depreciation Sch</vt:lpstr>
      <vt:lpstr>10. Checklist</vt:lpstr>
      <vt:lpstr>'1. Applicant Info'!Print_Area</vt:lpstr>
      <vt:lpstr>'10. Checklist'!Print_Area</vt:lpstr>
      <vt:lpstr>'2. Vehicle Request Budget Form'!Print_Area</vt:lpstr>
      <vt:lpstr>'3. Program of Projects'!Print_Area</vt:lpstr>
      <vt:lpstr>'4.Capital Planning Budget Sheet'!Print_Area</vt:lpstr>
      <vt:lpstr>'5. ADA Update'!Print_Area</vt:lpstr>
      <vt:lpstr>'6. Vehicle Inventory Form'!Print_Area</vt:lpstr>
      <vt:lpstr>'7. Vehicle Profile Sheet'!Print_Area</vt:lpstr>
      <vt:lpstr>'8. Fleet Replacement Form'!Print_Area</vt:lpstr>
      <vt:lpstr>'Cap-Plan Source Budget Sheet'!Print_Area</vt:lpstr>
      <vt:lpstr>'Vehicle Depreciation Sch'!Print_Area</vt:lpstr>
      <vt:lpstr>'10. 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Chandra Middleton</dc:creator>
  <cp:lastModifiedBy>Stroup, Randy</cp:lastModifiedBy>
  <cp:lastPrinted>2022-08-11T19:50:53Z</cp:lastPrinted>
  <dcterms:created xsi:type="dcterms:W3CDTF">2021-06-22T19:36:51Z</dcterms:created>
  <dcterms:modified xsi:type="dcterms:W3CDTF">2023-03-09T15:41:37Z</dcterms:modified>
</cp:coreProperties>
</file>